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Injekční materiál/Zadávací dokumentace (ver. 04.09.2025)/"/>
    </mc:Choice>
  </mc:AlternateContent>
  <xr:revisionPtr revIDLastSave="2" documentId="13_ncr:1_{528EF0B5-FF04-4F94-8F4B-27D3BB707AD2}" xr6:coauthVersionLast="47" xr6:coauthVersionMax="47" xr10:uidLastSave="{A6330529-2A0D-40DC-973A-E49A4D5F8965}"/>
  <bookViews>
    <workbookView xWindow="-120" yWindow="-120" windowWidth="29040" windowHeight="15720" tabRatio="917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" i="1" l="1"/>
  <c r="O26" i="1"/>
  <c r="J23" i="1"/>
  <c r="L23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3" i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J20" i="12"/>
  <c r="J19" i="12" s="1"/>
  <c r="P23" i="7"/>
  <c r="J20" i="9"/>
  <c r="J19" i="9" s="1"/>
  <c r="P21" i="7"/>
  <c r="L23" i="8"/>
  <c r="L21" i="8"/>
  <c r="J16" i="11" l="1"/>
  <c r="P22" i="7"/>
  <c r="J18" i="10"/>
  <c r="O27" i="1"/>
  <c r="L22" i="8"/>
</calcChain>
</file>

<file path=xl/sharedStrings.xml><?xml version="1.0" encoding="utf-8"?>
<sst xmlns="http://schemas.openxmlformats.org/spreadsheetml/2006/main" count="810" uniqueCount="258">
  <si>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</si>
  <si>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</si>
  <si>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</si>
  <si>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</si>
  <si>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</si>
  <si>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</si>
  <si>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</si>
  <si>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</si>
  <si>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</si>
  <si>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</si>
  <si>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</si>
  <si>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</si>
  <si>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</si>
  <si>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</si>
  <si>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</si>
  <si>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</si>
  <si>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</si>
  <si>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</si>
  <si>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</si>
  <si>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</si>
  <si>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</si>
  <si>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</si>
  <si>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</si>
  <si>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</si>
  <si>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</si>
  <si>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</si>
  <si>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</si>
  <si>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</si>
  <si>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</si>
  <si>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</si>
  <si>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</si>
  <si>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</si>
  <si>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</si>
  <si>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</si>
  <si>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</si>
  <si>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</si>
  <si>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</si>
  <si>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</si>
  <si>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</si>
  <si>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</si>
  <si>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</si>
  <si>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</si>
  <si>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</si>
  <si>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</si>
  <si>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</si>
  <si>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</si>
  <si>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</si>
  <si>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</si>
  <si>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</si>
  <si>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</si>
  <si>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</si>
  <si>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</si>
  <si>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</si>
  <si>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</si>
  <si>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</si>
  <si>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</si>
  <si>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</si>
  <si>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</si>
  <si>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</si>
  <si>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</si>
  <si>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</si>
  <si>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</si>
  <si>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</si>
  <si>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</si>
  <si>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</si>
  <si>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</si>
  <si>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</si>
  <si>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</si>
  <si>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</si>
  <si>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</si>
  <si>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</si>
  <si>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</si>
  <si>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</si>
  <si>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</si>
  <si>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</si>
  <si>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</si>
  <si>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</si>
  <si>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</si>
  <si>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</si>
  <si>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</si>
  <si>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</si>
  <si>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</si>
  <si>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</si>
  <si>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</si>
  <si>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</si>
  <si>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</si>
  <si>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</si>
  <si>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</si>
  <si>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</si>
  <si>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</si>
  <si>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</si>
  <si>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</si>
  <si>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</si>
  <si>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</si>
  <si>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</si>
  <si>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</si>
  <si>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</si>
  <si>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</si>
  <si>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</si>
  <si>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</si>
  <si>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</si>
  <si>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</si>
  <si>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</si>
  <si>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</si>
  <si>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</si>
  <si>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</si>
  <si>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</si>
  <si>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</si>
  <si>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</si>
  <si>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</si>
  <si>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</si>
  <si>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</si>
  <si>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</si>
  <si>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</si>
  <si>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</si>
  <si>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</si>
  <si>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</si>
  <si>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</si>
  <si>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</si>
  <si>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</si>
  <si>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</si>
  <si>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</si>
  <si>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</si>
  <si>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</si>
  <si>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</si>
  <si>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</si>
  <si>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</si>
  <si>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</si>
  <si>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</si>
  <si>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</si>
  <si>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</si>
  <si>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</si>
  <si>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</si>
  <si>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</si>
  <si>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</si>
  <si>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</si>
  <si>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</si>
  <si>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</si>
  <si>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</si>
  <si>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</si>
  <si>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</si>
  <si>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</si>
  <si>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</si>
  <si>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</si>
  <si>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</si>
  <si>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</si>
  <si>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</si>
  <si>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</si>
  <si>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</si>
  <si>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</si>
  <si>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</si>
  <si>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</si>
  <si>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</si>
  <si>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</si>
  <si>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</si>
  <si>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</si>
  <si>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</si>
  <si>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</si>
  <si>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</si>
  <si>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</si>
  <si>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</si>
  <si>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</si>
  <si>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</si>
  <si>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</si>
  <si>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</si>
  <si>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</si>
  <si>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</si>
  <si>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</si>
  <si>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</si>
  <si>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</si>
  <si>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</si>
  <si>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</si>
  <si>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</si>
  <si>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</si>
  <si>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</si>
  <si>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</si>
  <si>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</si>
  <si>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</si>
  <si>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</si>
  <si>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</si>
  <si>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</si>
  <si>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</si>
  <si>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</si>
  <si>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</si>
  <si>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</si>
  <si>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</si>
  <si>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</si>
  <si>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</si>
  <si>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</si>
  <si>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</si>
  <si>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</si>
  <si>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</si>
  <si>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</si>
  <si>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</si>
  <si>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</si>
  <si>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</si>
  <si>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</si>
  <si>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</si>
  <si>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</si>
  <si>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</si>
  <si>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</si>
  <si>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</si>
  <si>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</si>
  <si>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</si>
  <si>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</si>
  <si>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</si>
  <si>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</si>
  <si>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</si>
  <si>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</si>
  <si>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</si>
  <si>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</si>
  <si>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</si>
  <si>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</si>
  <si>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</si>
  <si>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</si>
  <si>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</si>
  <si>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</si>
  <si>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</si>
  <si>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</si>
  <si>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</si>
  <si>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</si>
  <si>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</si>
  <si>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</si>
  <si>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</si>
  <si>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</si>
  <si>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</si>
  <si>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</si>
  <si>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</si>
  <si>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</si>
  <si>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</si>
  <si>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</si>
  <si>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</si>
  <si>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</si>
  <si>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</si>
  <si>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</si>
  <si>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</si>
  <si>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</si>
  <si>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</si>
  <si>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</si>
  <si>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</si>
  <si>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</si>
  <si>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</si>
  <si>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</si>
  <si>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</si>
  <si>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</si>
  <si>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</si>
  <si>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</si>
  <si>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</si>
  <si>
    <t>179928, 183321, 183697, 183878, 10514
182691, 184040</t>
  </si>
  <si>
    <t>1,5 - 1,8</t>
  </si>
  <si>
    <t>1,2 - 1,5</t>
  </si>
  <si>
    <t>2-2,2 x 40-50</t>
  </si>
  <si>
    <t>1,3 x 32-45</t>
  </si>
  <si>
    <t>1,7-1,8 x 45-50</t>
  </si>
  <si>
    <t>1-1,1 x 32</t>
  </si>
  <si>
    <t>0,9 x 25</t>
  </si>
  <si>
    <t>0,7-0,8 x 19</t>
  </si>
  <si>
    <t>dobře čitelná nesmyvatelná stupnice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</si>
</sst>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6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3" fillId="7" borderId="5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5" fillId="0" borderId="54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0"/>
  <sheetViews>
    <sheetView showGridLines="0" tabSelected="1" topLeftCell="A12" zoomScaleNormal="100" workbookViewId="0">
      <selection activeCell="O28" sqref="O28:P28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  <c r="Q2" s="2"/>
    </row>
    <row r="3" spans="1:18" s="20" customFormat="1" ht="31.15" customHeight="1" x14ac:dyDescent="0.25">
      <c r="A3" s="162" t="s">
        <v>9</v>
      </c>
      <c r="B3" s="163"/>
      <c r="C3" s="163"/>
      <c r="D3" s="164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  <c r="Q3" s="2"/>
    </row>
    <row r="4" spans="1:18" s="20" customFormat="1" ht="31.15" customHeight="1" x14ac:dyDescent="0.25">
      <c r="A4" s="162" t="s">
        <v>13</v>
      </c>
      <c r="B4" s="163"/>
      <c r="C4" s="163"/>
      <c r="D4" s="164"/>
      <c r="E4" s="158" t="s">
        <v>211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  <c r="Q4" s="2"/>
    </row>
    <row r="5" spans="1:18" s="20" customFormat="1" ht="27" customHeight="1" thickBot="1" x14ac:dyDescent="0.3">
      <c r="A5" s="165" t="s">
        <v>10</v>
      </c>
      <c r="B5" s="166"/>
      <c r="C5" s="166"/>
      <c r="D5" s="167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76" t="s">
        <v>228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57"/>
    </row>
    <row r="8" spans="1:18" s="20" customFormat="1" ht="43.5" customHeight="1" x14ac:dyDescent="0.2">
      <c r="A8" s="176" t="s">
        <v>139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7.25" customHeight="1" thickBot="1" x14ac:dyDescent="0.3">
      <c r="F9" s="1"/>
    </row>
    <row r="10" spans="1:18" ht="17.25" customHeight="1" thickBot="1" x14ac:dyDescent="0.35">
      <c r="A10" s="138" t="s">
        <v>211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40"/>
    </row>
    <row r="11" spans="1:18" ht="77.25" customHeight="1" x14ac:dyDescent="0.25">
      <c r="A11" s="103" t="s">
        <v>7</v>
      </c>
      <c r="B11" s="104" t="s">
        <v>8</v>
      </c>
      <c r="C11" s="105" t="s">
        <v>99</v>
      </c>
      <c r="D11" s="146" t="s">
        <v>98</v>
      </c>
      <c r="E11" s="147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209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8" ht="35.1" customHeight="1" x14ac:dyDescent="0.25">
      <c r="A12" s="24" t="s">
        <v>1</v>
      </c>
      <c r="B12" s="25" t="s">
        <v>190</v>
      </c>
      <c r="C12" s="26" t="s">
        <v>152</v>
      </c>
      <c r="D12" s="148" t="s">
        <v>28</v>
      </c>
      <c r="E12" s="149"/>
      <c r="F12" s="25" t="s">
        <v>46</v>
      </c>
      <c r="G12" s="31">
        <v>818200</v>
      </c>
      <c r="H12" s="75"/>
      <c r="I12" s="81"/>
      <c r="J12" s="6">
        <f>H12*(I12+1)</f>
        <v>0</v>
      </c>
      <c r="K12" s="110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191</v>
      </c>
      <c r="C13" s="26" t="s">
        <v>152</v>
      </c>
      <c r="D13" s="148" t="s">
        <v>179</v>
      </c>
      <c r="E13" s="149"/>
      <c r="F13" s="25" t="s">
        <v>46</v>
      </c>
      <c r="G13" s="31">
        <v>32800</v>
      </c>
      <c r="H13" s="75"/>
      <c r="I13" s="81"/>
      <c r="J13" s="6">
        <f>H13*(I13+1)</f>
        <v>0</v>
      </c>
      <c r="K13" s="110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248</v>
      </c>
      <c r="C14" s="26" t="s">
        <v>153</v>
      </c>
      <c r="D14" s="148" t="s">
        <v>29</v>
      </c>
      <c r="E14" s="149"/>
      <c r="F14" s="25" t="s">
        <v>46</v>
      </c>
      <c r="G14" s="7">
        <v>25000</v>
      </c>
      <c r="H14" s="75"/>
      <c r="I14" s="81"/>
      <c r="J14" s="6">
        <f>H14*(I14+1)</f>
        <v>0</v>
      </c>
      <c r="K14" s="110">
        <f t="shared" ref="K14:K21" si="0">G14*H14</f>
        <v>0</v>
      </c>
      <c r="L14" s="6">
        <f t="shared" ref="L14:L21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3">
        <v>183322</v>
      </c>
      <c r="C15" s="26" t="s">
        <v>154</v>
      </c>
      <c r="D15" s="148" t="s">
        <v>30</v>
      </c>
      <c r="E15" s="149"/>
      <c r="F15" s="25" t="s">
        <v>46</v>
      </c>
      <c r="G15" s="7">
        <v>600</v>
      </c>
      <c r="H15" s="75"/>
      <c r="I15" s="81"/>
      <c r="J15" s="6">
        <f t="shared" ref="J15:J23" si="2">H15*(I15+1)</f>
        <v>0</v>
      </c>
      <c r="K15" s="110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 t="s">
        <v>192</v>
      </c>
      <c r="C16" s="26" t="s">
        <v>155</v>
      </c>
      <c r="D16" s="148" t="s">
        <v>31</v>
      </c>
      <c r="E16" s="149"/>
      <c r="F16" s="25" t="s">
        <v>46</v>
      </c>
      <c r="G16" s="7">
        <v>34800</v>
      </c>
      <c r="H16" s="75"/>
      <c r="I16" s="81"/>
      <c r="J16" s="6">
        <f t="shared" si="2"/>
        <v>0</v>
      </c>
      <c r="K16" s="110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34" t="s">
        <v>193</v>
      </c>
      <c r="C17" s="35" t="s">
        <v>156</v>
      </c>
      <c r="D17" s="148" t="s">
        <v>32</v>
      </c>
      <c r="E17" s="149"/>
      <c r="F17" s="25" t="s">
        <v>46</v>
      </c>
      <c r="G17" s="36">
        <v>12200</v>
      </c>
      <c r="H17" s="75"/>
      <c r="I17" s="81"/>
      <c r="J17" s="6">
        <f t="shared" si="2"/>
        <v>0</v>
      </c>
      <c r="K17" s="110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194</v>
      </c>
      <c r="C18" s="35" t="s">
        <v>156</v>
      </c>
      <c r="D18" s="148" t="s">
        <v>33</v>
      </c>
      <c r="E18" s="149"/>
      <c r="F18" s="25" t="s">
        <v>46</v>
      </c>
      <c r="G18" s="36">
        <v>241000</v>
      </c>
      <c r="H18" s="75"/>
      <c r="I18" s="81"/>
      <c r="J18" s="6">
        <f t="shared" si="2"/>
        <v>0</v>
      </c>
      <c r="K18" s="110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195</v>
      </c>
      <c r="C19" s="35" t="s">
        <v>157</v>
      </c>
      <c r="D19" s="148" t="s">
        <v>34</v>
      </c>
      <c r="E19" s="149"/>
      <c r="F19" s="25" t="s">
        <v>46</v>
      </c>
      <c r="G19" s="36">
        <v>4600</v>
      </c>
      <c r="H19" s="75"/>
      <c r="I19" s="81"/>
      <c r="J19" s="6">
        <f t="shared" si="2"/>
        <v>0</v>
      </c>
      <c r="K19" s="110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>
        <v>183326</v>
      </c>
      <c r="C20" s="35" t="s">
        <v>158</v>
      </c>
      <c r="D20" s="148" t="s">
        <v>35</v>
      </c>
      <c r="E20" s="149"/>
      <c r="F20" s="25" t="s">
        <v>46</v>
      </c>
      <c r="G20" s="36">
        <v>800</v>
      </c>
      <c r="H20" s="75"/>
      <c r="I20" s="81"/>
      <c r="J20" s="6">
        <f t="shared" si="2"/>
        <v>0</v>
      </c>
      <c r="K20" s="110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 t="s">
        <v>196</v>
      </c>
      <c r="C21" s="35" t="s">
        <v>159</v>
      </c>
      <c r="D21" s="148" t="s">
        <v>36</v>
      </c>
      <c r="E21" s="149"/>
      <c r="F21" s="25" t="s">
        <v>46</v>
      </c>
      <c r="G21" s="36">
        <v>32800</v>
      </c>
      <c r="H21" s="75"/>
      <c r="I21" s="81"/>
      <c r="J21" s="6">
        <f t="shared" si="2"/>
        <v>0</v>
      </c>
      <c r="K21" s="110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23" t="s">
        <v>197</v>
      </c>
      <c r="C22" s="26" t="s">
        <v>159</v>
      </c>
      <c r="D22" s="148" t="s">
        <v>37</v>
      </c>
      <c r="E22" s="149"/>
      <c r="F22" s="7" t="s">
        <v>46</v>
      </c>
      <c r="G22" s="7">
        <v>7000</v>
      </c>
      <c r="H22" s="75"/>
      <c r="I22" s="81"/>
      <c r="J22" s="6">
        <f t="shared" si="2"/>
        <v>0</v>
      </c>
      <c r="K22" s="110">
        <f>G22*H22</f>
        <v>0</v>
      </c>
      <c r="L22" s="6">
        <f>G22*J22</f>
        <v>0</v>
      </c>
      <c r="M22" s="88"/>
      <c r="N22" s="83"/>
      <c r="O22" s="83"/>
      <c r="P22" s="83"/>
      <c r="Q22" s="89"/>
    </row>
    <row r="23" spans="1:17" ht="35.1" customHeight="1" thickBot="1" x14ac:dyDescent="0.3">
      <c r="A23" s="24" t="s">
        <v>178</v>
      </c>
      <c r="B23" s="32" t="s">
        <v>198</v>
      </c>
      <c r="C23" s="33" t="s">
        <v>181</v>
      </c>
      <c r="D23" s="172" t="s">
        <v>180</v>
      </c>
      <c r="E23" s="173"/>
      <c r="F23" s="39" t="s">
        <v>46</v>
      </c>
      <c r="G23" s="16">
        <v>4400</v>
      </c>
      <c r="H23" s="76"/>
      <c r="I23" s="82"/>
      <c r="J23" s="19">
        <f t="shared" si="2"/>
        <v>0</v>
      </c>
      <c r="K23" s="111">
        <f>G23*H23</f>
        <v>0</v>
      </c>
      <c r="L23" s="19">
        <f>G23*J23</f>
        <v>0</v>
      </c>
      <c r="M23" s="90"/>
      <c r="N23" s="85"/>
      <c r="O23" s="85"/>
      <c r="P23" s="85"/>
      <c r="Q23" s="98"/>
    </row>
    <row r="24" spans="1:17" s="4" customFormat="1" ht="14.25" customHeight="1" thickBot="1" x14ac:dyDescent="0.3">
      <c r="A24" s="8"/>
      <c r="B24" s="8"/>
      <c r="C24" s="9"/>
      <c r="D24" s="9"/>
      <c r="E24" s="10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s="4" customFormat="1" ht="18.75" customHeight="1" x14ac:dyDescent="0.25">
      <c r="A25" s="135" t="s">
        <v>211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7"/>
      <c r="Q25" s="63"/>
    </row>
    <row r="26" spans="1:17" s="4" customFormat="1" ht="15.75" x14ac:dyDescent="0.25">
      <c r="A26" s="112" t="s">
        <v>48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4"/>
      <c r="O26" s="168">
        <f>SUM(K12:K23)</f>
        <v>0</v>
      </c>
      <c r="P26" s="169"/>
      <c r="Q26" s="64"/>
    </row>
    <row r="27" spans="1:17" ht="15.75" x14ac:dyDescent="0.25">
      <c r="A27" s="115" t="s">
        <v>14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7"/>
      <c r="O27" s="168">
        <f>O28-O26</f>
        <v>0</v>
      </c>
      <c r="P27" s="169"/>
      <c r="Q27" s="64"/>
    </row>
    <row r="28" spans="1:17" ht="16.5" thickBot="1" x14ac:dyDescent="0.3">
      <c r="A28" s="118" t="s">
        <v>208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20"/>
      <c r="O28" s="170">
        <f>SUM(L12:L23)</f>
        <v>0</v>
      </c>
      <c r="P28" s="171"/>
      <c r="Q28" s="64"/>
    </row>
    <row r="29" spans="1:17" ht="24" customHeight="1" x14ac:dyDescent="0.25">
      <c r="A29" s="5"/>
      <c r="B29" s="5"/>
      <c r="C29" s="5"/>
      <c r="D29" s="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49"/>
    </row>
    <row r="30" spans="1:17" ht="24" customHeight="1" x14ac:dyDescent="0.25">
      <c r="A30" s="5"/>
      <c r="B30" s="5"/>
      <c r="C30" s="71" t="s">
        <v>22</v>
      </c>
      <c r="D30" s="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</row>
    <row r="31" spans="1:17" ht="9.75" customHeight="1" thickBot="1" x14ac:dyDescent="0.3">
      <c r="A31" s="5"/>
      <c r="B31" s="5"/>
      <c r="C31" s="71"/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42" customHeight="1" thickBot="1" x14ac:dyDescent="0.3">
      <c r="A32" s="5"/>
      <c r="B32" s="5"/>
      <c r="C32" s="153" t="s">
        <v>109</v>
      </c>
      <c r="D32" s="154"/>
      <c r="E32" s="150" t="s">
        <v>169</v>
      </c>
      <c r="F32" s="151"/>
      <c r="G32" s="152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3:17" ht="59.25" customHeight="1" x14ac:dyDescent="0.25">
      <c r="C33" s="183" t="s">
        <v>50</v>
      </c>
      <c r="D33" s="184"/>
      <c r="E33" s="180" t="s">
        <v>11</v>
      </c>
      <c r="F33" s="181"/>
      <c r="G33" s="182"/>
      <c r="H33" s="65"/>
      <c r="I33" s="65"/>
      <c r="J33" s="65"/>
      <c r="K33" s="65"/>
      <c r="L33" s="65"/>
      <c r="M33" s="49"/>
      <c r="N33" s="49"/>
      <c r="O33" s="49"/>
      <c r="P33" s="49"/>
      <c r="Q33" s="49"/>
    </row>
    <row r="34" spans="3:17" ht="87" customHeight="1" x14ac:dyDescent="0.25">
      <c r="C34" s="185" t="s">
        <v>23</v>
      </c>
      <c r="D34" s="186"/>
      <c r="E34" s="141" t="s">
        <v>11</v>
      </c>
      <c r="F34" s="142"/>
      <c r="G34" s="143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3:17" ht="24.95" customHeight="1" x14ac:dyDescent="0.25">
      <c r="C35" s="133" t="s">
        <v>21</v>
      </c>
      <c r="D35" s="134"/>
      <c r="E35" s="141" t="s">
        <v>11</v>
      </c>
      <c r="F35" s="142"/>
      <c r="G35" s="143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3:17" ht="24.95" customHeight="1" x14ac:dyDescent="0.25">
      <c r="C36" s="144" t="s">
        <v>231</v>
      </c>
      <c r="D36" s="145"/>
      <c r="E36" s="141" t="s">
        <v>11</v>
      </c>
      <c r="F36" s="142"/>
      <c r="G36" s="143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3:17" ht="24.95" customHeight="1" x14ac:dyDescent="0.25">
      <c r="C37" s="133" t="s">
        <v>51</v>
      </c>
      <c r="D37" s="134"/>
      <c r="E37" s="141" t="s">
        <v>11</v>
      </c>
      <c r="F37" s="142"/>
      <c r="G37" s="143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3:17" ht="24.95" customHeight="1" x14ac:dyDescent="0.25">
      <c r="C38" s="133" t="s">
        <v>52</v>
      </c>
      <c r="D38" s="134"/>
      <c r="E38" s="141" t="s">
        <v>11</v>
      </c>
      <c r="F38" s="142"/>
      <c r="G38" s="143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3:17" ht="42.75" customHeight="1" x14ac:dyDescent="0.25">
      <c r="C39" s="133" t="s">
        <v>140</v>
      </c>
      <c r="D39" s="134"/>
      <c r="E39" s="141" t="s">
        <v>11</v>
      </c>
      <c r="F39" s="142"/>
      <c r="G39" s="143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3:17" ht="24.95" customHeight="1" thickBot="1" x14ac:dyDescent="0.3">
      <c r="C40" s="174" t="s">
        <v>53</v>
      </c>
      <c r="D40" s="175"/>
      <c r="E40" s="177" t="s">
        <v>11</v>
      </c>
      <c r="F40" s="178"/>
      <c r="G40" s="179"/>
      <c r="H40" s="65"/>
      <c r="I40" s="65"/>
      <c r="J40" s="65"/>
      <c r="K40" s="65"/>
      <c r="L40" s="65"/>
      <c r="M40" s="49"/>
      <c r="N40" s="49"/>
      <c r="O40" s="49"/>
      <c r="P40" s="49"/>
      <c r="Q40" s="49"/>
    </row>
  </sheetData>
  <sheetProtection formatCells="0" formatColumns="0" formatRows="0" insertColumns="0" insertRows="0"/>
  <mergeCells count="45">
    <mergeCell ref="C40:D40"/>
    <mergeCell ref="A7:P7"/>
    <mergeCell ref="E40:G40"/>
    <mergeCell ref="E33:G33"/>
    <mergeCell ref="E38:G38"/>
    <mergeCell ref="E39:G39"/>
    <mergeCell ref="D22:E22"/>
    <mergeCell ref="C33:D33"/>
    <mergeCell ref="C34:D34"/>
    <mergeCell ref="E34:G34"/>
    <mergeCell ref="A8:R8"/>
    <mergeCell ref="D17:E17"/>
    <mergeCell ref="D18:E18"/>
    <mergeCell ref="D19:E19"/>
    <mergeCell ref="D20:E20"/>
    <mergeCell ref="D21:E21"/>
    <mergeCell ref="C32:D32"/>
    <mergeCell ref="A2:P2"/>
    <mergeCell ref="E3:P3"/>
    <mergeCell ref="E5:P5"/>
    <mergeCell ref="A3:D3"/>
    <mergeCell ref="A5:D5"/>
    <mergeCell ref="A4:D4"/>
    <mergeCell ref="E4:P4"/>
    <mergeCell ref="O26:P26"/>
    <mergeCell ref="O27:P27"/>
    <mergeCell ref="O28:P28"/>
    <mergeCell ref="D13:E13"/>
    <mergeCell ref="D23:E23"/>
    <mergeCell ref="C38:D38"/>
    <mergeCell ref="C39:D39"/>
    <mergeCell ref="A25:P25"/>
    <mergeCell ref="A10:Q10"/>
    <mergeCell ref="C35:D35"/>
    <mergeCell ref="E35:G35"/>
    <mergeCell ref="C37:D37"/>
    <mergeCell ref="C36:D36"/>
    <mergeCell ref="E36:G36"/>
    <mergeCell ref="E37:G37"/>
    <mergeCell ref="D11:E11"/>
    <mergeCell ref="D12:E12"/>
    <mergeCell ref="D14:E14"/>
    <mergeCell ref="D15:E15"/>
    <mergeCell ref="D16:E16"/>
    <mergeCell ref="E32:G32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zoomScaleNormal="100" workbookViewId="0">
      <selection activeCell="J17" sqref="J17:K17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224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72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76.5" customHeight="1" x14ac:dyDescent="0.25">
      <c r="A11" s="121" t="s">
        <v>7</v>
      </c>
      <c r="B11" s="122" t="s">
        <v>8</v>
      </c>
      <c r="C11" s="123" t="s">
        <v>97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82.5" customHeight="1" thickBot="1" x14ac:dyDescent="0.3">
      <c r="A12" s="27" t="s">
        <v>1</v>
      </c>
      <c r="B12" s="54" t="s">
        <v>233</v>
      </c>
      <c r="C12" s="45" t="s">
        <v>81</v>
      </c>
      <c r="D12" s="39" t="s">
        <v>46</v>
      </c>
      <c r="E12" s="70">
        <v>54720</v>
      </c>
      <c r="F12" s="76"/>
      <c r="G12" s="82"/>
      <c r="H12" s="87">
        <f>F12*(G12+1)</f>
        <v>0</v>
      </c>
      <c r="I12" s="130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35" t="s">
        <v>225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8">
        <f>SUM(I12:I12)</f>
        <v>0</v>
      </c>
      <c r="K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8">
        <f>J17-J15</f>
        <v>0</v>
      </c>
      <c r="K16" s="169"/>
      <c r="L16" s="4"/>
      <c r="M16" s="4"/>
      <c r="N16" s="4"/>
      <c r="O16" s="4"/>
    </row>
    <row r="17" spans="1:15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20"/>
      <c r="J17" s="170">
        <f>SUM(J12:J12)</f>
        <v>0</v>
      </c>
      <c r="K17" s="171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3" t="s">
        <v>123</v>
      </c>
      <c r="D21" s="211"/>
      <c r="E21" s="154"/>
      <c r="F21" s="151" t="s">
        <v>116</v>
      </c>
      <c r="G21" s="152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212" t="s">
        <v>74</v>
      </c>
      <c r="D22" s="224"/>
      <c r="E22" s="224"/>
      <c r="F22" s="218" t="s">
        <v>11</v>
      </c>
      <c r="G22" s="182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33" t="s">
        <v>80</v>
      </c>
      <c r="D23" s="191"/>
      <c r="E23" s="191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33" t="s">
        <v>232</v>
      </c>
      <c r="D24" s="191"/>
      <c r="E24" s="191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3" t="s">
        <v>171</v>
      </c>
      <c r="D25" s="191"/>
      <c r="E25" s="191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3" t="s">
        <v>165</v>
      </c>
      <c r="D26" s="191"/>
      <c r="E26" s="191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3" t="s">
        <v>142</v>
      </c>
      <c r="D27" s="191"/>
      <c r="E27" s="191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3" t="s">
        <v>122</v>
      </c>
      <c r="D28" s="191"/>
      <c r="E28" s="191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1" t="s">
        <v>21</v>
      </c>
      <c r="D29" s="232"/>
      <c r="E29" s="232"/>
      <c r="F29" s="196" t="s">
        <v>11</v>
      </c>
      <c r="G29" s="197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A2:O2"/>
    <mergeCell ref="A3:C3"/>
    <mergeCell ref="D3:O3"/>
    <mergeCell ref="A4:C4"/>
    <mergeCell ref="D4:O4"/>
    <mergeCell ref="A7:O7"/>
    <mergeCell ref="A10:O10"/>
    <mergeCell ref="A5:C5"/>
    <mergeCell ref="D5:O5"/>
    <mergeCell ref="A8:S8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F26:G26"/>
    <mergeCell ref="C24:E24"/>
    <mergeCell ref="C25:E25"/>
    <mergeCell ref="C27:E27"/>
    <mergeCell ref="C29:E29"/>
    <mergeCell ref="F29:G2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opLeftCell="A4" zoomScaleNormal="100" workbookViewId="0">
      <selection activeCell="J17" sqref="J17:K17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226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226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83.2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thickBot="1" x14ac:dyDescent="0.3">
      <c r="A12" s="100" t="s">
        <v>1</v>
      </c>
      <c r="B12" s="32">
        <v>12797</v>
      </c>
      <c r="C12" s="101" t="s">
        <v>199</v>
      </c>
      <c r="D12" s="73" t="s">
        <v>250</v>
      </c>
      <c r="E12" s="32" t="s">
        <v>46</v>
      </c>
      <c r="F12" s="102">
        <v>2400</v>
      </c>
      <c r="G12" s="76"/>
      <c r="H12" s="82"/>
      <c r="I12" s="19">
        <f>G12*(H12+1)</f>
        <v>0</v>
      </c>
      <c r="J12" s="111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35" t="s">
        <v>226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4"/>
      <c r="J15" s="168">
        <f>SUM(J12:J12)</f>
        <v>0</v>
      </c>
      <c r="K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7"/>
      <c r="J16" s="168">
        <f>J17-J15</f>
        <v>0</v>
      </c>
      <c r="K16" s="169"/>
      <c r="L16" s="4"/>
      <c r="M16" s="4"/>
      <c r="N16" s="4"/>
      <c r="O16" s="4"/>
      <c r="P16" s="4"/>
    </row>
    <row r="17" spans="1:16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20"/>
      <c r="J17" s="170">
        <f>SUM(K12:K12)</f>
        <v>0</v>
      </c>
      <c r="K17" s="171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3" t="s">
        <v>119</v>
      </c>
      <c r="D21" s="211"/>
      <c r="E21" s="154"/>
      <c r="F21" s="151" t="s">
        <v>116</v>
      </c>
      <c r="G21" s="152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212" t="s">
        <v>74</v>
      </c>
      <c r="D22" s="224"/>
      <c r="E22" s="225"/>
      <c r="F22" s="218" t="s">
        <v>11</v>
      </c>
      <c r="G22" s="182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85" t="s">
        <v>23</v>
      </c>
      <c r="D23" s="226"/>
      <c r="E23" s="227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85" t="s">
        <v>45</v>
      </c>
      <c r="D24" s="226"/>
      <c r="E24" s="227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85" t="s">
        <v>21</v>
      </c>
      <c r="D25" s="226"/>
      <c r="E25" s="227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8" t="s">
        <v>24</v>
      </c>
      <c r="D26" s="229"/>
      <c r="E26" s="230"/>
      <c r="F26" s="196" t="s">
        <v>11</v>
      </c>
      <c r="G26" s="197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A5:C5"/>
    <mergeCell ref="D5:P5"/>
    <mergeCell ref="A2:P2"/>
    <mergeCell ref="A3:C3"/>
    <mergeCell ref="D3:P3"/>
    <mergeCell ref="A4:C4"/>
    <mergeCell ref="D4:P4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C24:E24"/>
    <mergeCell ref="F24:G24"/>
    <mergeCell ref="C25:E25"/>
    <mergeCell ref="F25:G25"/>
    <mergeCell ref="C26:E26"/>
    <mergeCell ref="F26:G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10" zoomScaleNormal="100" workbookViewId="0">
      <selection activeCell="P23" sqref="P23:Q23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47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64"/>
      <c r="F3" s="158" t="s">
        <v>207</v>
      </c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64"/>
      <c r="F4" s="158" t="s">
        <v>212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7"/>
      <c r="F5" s="160" t="s">
        <v>11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G9" s="1"/>
    </row>
    <row r="10" spans="1:19" ht="17.25" customHeight="1" x14ac:dyDescent="0.3">
      <c r="A10" s="204" t="s">
        <v>213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6"/>
    </row>
    <row r="11" spans="1:19" ht="132.7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4" t="s">
        <v>54</v>
      </c>
      <c r="F11" s="125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209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25">
        <v>10550</v>
      </c>
      <c r="C12" s="37" t="s">
        <v>55</v>
      </c>
      <c r="D12" s="68" t="s">
        <v>56</v>
      </c>
      <c r="E12" s="55" t="s">
        <v>57</v>
      </c>
      <c r="F12" s="59" t="s">
        <v>38</v>
      </c>
      <c r="G12" s="25" t="s">
        <v>46</v>
      </c>
      <c r="H12" s="31">
        <v>1200</v>
      </c>
      <c r="I12" s="75"/>
      <c r="J12" s="81"/>
      <c r="K12" s="6">
        <f>I12*(J12+1)</f>
        <v>0</v>
      </c>
      <c r="L12" s="110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55</v>
      </c>
      <c r="D13" s="68" t="s">
        <v>58</v>
      </c>
      <c r="E13" s="55" t="s">
        <v>59</v>
      </c>
      <c r="F13" s="59" t="s">
        <v>41</v>
      </c>
      <c r="G13" s="25" t="s">
        <v>46</v>
      </c>
      <c r="H13" s="31">
        <v>400</v>
      </c>
      <c r="I13" s="75"/>
      <c r="J13" s="81"/>
      <c r="K13" s="6">
        <f t="shared" ref="K13:K18" si="0">I13*(J13+1)</f>
        <v>0</v>
      </c>
      <c r="L13" s="110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55</v>
      </c>
      <c r="D14" s="68" t="s">
        <v>60</v>
      </c>
      <c r="E14" s="55" t="s">
        <v>61</v>
      </c>
      <c r="F14" s="59" t="s">
        <v>42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55</v>
      </c>
      <c r="D15" s="68" t="s">
        <v>60</v>
      </c>
      <c r="E15" s="55" t="s">
        <v>61</v>
      </c>
      <c r="F15" s="59" t="s">
        <v>200</v>
      </c>
      <c r="G15" s="25" t="s">
        <v>46</v>
      </c>
      <c r="H15" s="31">
        <v>500</v>
      </c>
      <c r="I15" s="75"/>
      <c r="J15" s="81"/>
      <c r="K15" s="6">
        <f>I15*(J15+1)</f>
        <v>0</v>
      </c>
      <c r="L15" s="110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201</v>
      </c>
      <c r="C16" s="38" t="s">
        <v>55</v>
      </c>
      <c r="D16" s="68" t="s">
        <v>62</v>
      </c>
      <c r="E16" s="55" t="s">
        <v>63</v>
      </c>
      <c r="F16" s="59" t="s">
        <v>113</v>
      </c>
      <c r="G16" s="25" t="s">
        <v>46</v>
      </c>
      <c r="H16" s="7">
        <v>89500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202</v>
      </c>
      <c r="C17" s="38" t="s">
        <v>55</v>
      </c>
      <c r="D17" s="68" t="s">
        <v>64</v>
      </c>
      <c r="E17" s="55" t="s">
        <v>65</v>
      </c>
      <c r="F17" s="59" t="s">
        <v>43</v>
      </c>
      <c r="G17" s="25" t="s">
        <v>46</v>
      </c>
      <c r="H17" s="7">
        <v>81300</v>
      </c>
      <c r="I17" s="75"/>
      <c r="J17" s="81"/>
      <c r="K17" s="6">
        <f t="shared" si="0"/>
        <v>0</v>
      </c>
      <c r="L17" s="110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204</v>
      </c>
      <c r="C18" s="45" t="s">
        <v>55</v>
      </c>
      <c r="D18" s="69" t="s">
        <v>66</v>
      </c>
      <c r="E18" s="58" t="s">
        <v>67</v>
      </c>
      <c r="F18" s="60" t="s">
        <v>44</v>
      </c>
      <c r="G18" s="39" t="s">
        <v>46</v>
      </c>
      <c r="H18" s="16">
        <v>14000</v>
      </c>
      <c r="I18" s="76"/>
      <c r="J18" s="82"/>
      <c r="K18" s="6">
        <f t="shared" si="0"/>
        <v>0</v>
      </c>
      <c r="L18" s="110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35" t="s">
        <v>213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7"/>
    </row>
    <row r="21" spans="1:18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4"/>
      <c r="P21" s="168">
        <f>SUM(L12:L18)</f>
        <v>0</v>
      </c>
      <c r="Q21" s="169"/>
    </row>
    <row r="22" spans="1:18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7"/>
      <c r="P22" s="168">
        <f>P23-P21</f>
        <v>0</v>
      </c>
      <c r="Q22" s="169"/>
      <c r="R22" s="4"/>
    </row>
    <row r="23" spans="1:18" ht="16.5" thickBot="1" x14ac:dyDescent="0.3">
      <c r="A23" s="118" t="s">
        <v>208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20"/>
      <c r="P23" s="170">
        <f>SUM(M12:M18)</f>
        <v>0</v>
      </c>
      <c r="Q23" s="171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3" t="s">
        <v>138</v>
      </c>
      <c r="D27" s="211"/>
      <c r="E27" s="154"/>
      <c r="F27" s="151" t="s">
        <v>110</v>
      </c>
      <c r="G27" s="152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212" t="s">
        <v>68</v>
      </c>
      <c r="D28" s="213"/>
      <c r="E28" s="214"/>
      <c r="F28" s="218" t="s">
        <v>11</v>
      </c>
      <c r="G28" s="18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215" t="s">
        <v>23</v>
      </c>
      <c r="D29" s="216"/>
      <c r="E29" s="217"/>
      <c r="F29" s="190" t="s">
        <v>11</v>
      </c>
      <c r="G29" s="14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33" t="s">
        <v>21</v>
      </c>
      <c r="D30" s="191"/>
      <c r="E30" s="192"/>
      <c r="F30" s="190" t="s">
        <v>11</v>
      </c>
      <c r="G30" s="14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8" t="s">
        <v>160</v>
      </c>
      <c r="D31" s="209"/>
      <c r="E31" s="210"/>
      <c r="F31" s="190" t="s">
        <v>11</v>
      </c>
      <c r="G31" s="14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33" t="s">
        <v>235</v>
      </c>
      <c r="D32" s="191"/>
      <c r="E32" s="192"/>
      <c r="F32" s="190" t="s">
        <v>11</v>
      </c>
      <c r="G32" s="14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33" t="s">
        <v>236</v>
      </c>
      <c r="D33" s="191"/>
      <c r="E33" s="192"/>
      <c r="F33" s="190" t="s">
        <v>11</v>
      </c>
      <c r="G33" s="14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198" t="s">
        <v>237</v>
      </c>
      <c r="D34" s="199"/>
      <c r="E34" s="200"/>
      <c r="F34" s="190" t="s">
        <v>11</v>
      </c>
      <c r="G34" s="14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33" t="s">
        <v>238</v>
      </c>
      <c r="D35" s="191"/>
      <c r="E35" s="192"/>
      <c r="F35" s="190" t="s">
        <v>11</v>
      </c>
      <c r="G35" s="14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33" t="s">
        <v>239</v>
      </c>
      <c r="D36" s="191"/>
      <c r="E36" s="192"/>
      <c r="F36" s="190" t="s">
        <v>11</v>
      </c>
      <c r="G36" s="14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33" t="s">
        <v>240</v>
      </c>
      <c r="D37" s="191"/>
      <c r="E37" s="192"/>
      <c r="F37" s="190" t="s">
        <v>11</v>
      </c>
      <c r="G37" s="14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201" t="s">
        <v>241</v>
      </c>
      <c r="D38" s="202"/>
      <c r="E38" s="203"/>
      <c r="F38" s="190" t="s">
        <v>11</v>
      </c>
      <c r="G38" s="1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33" t="s">
        <v>242</v>
      </c>
      <c r="D39" s="191"/>
      <c r="E39" s="192"/>
      <c r="F39" s="190" t="s">
        <v>11</v>
      </c>
      <c r="G39" s="1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198" t="s">
        <v>243</v>
      </c>
      <c r="D40" s="199"/>
      <c r="E40" s="200"/>
      <c r="F40" s="190" t="s">
        <v>11</v>
      </c>
      <c r="G40" s="1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198" t="s">
        <v>24</v>
      </c>
      <c r="D41" s="199"/>
      <c r="E41" s="200"/>
      <c r="F41" s="190" t="s">
        <v>11</v>
      </c>
      <c r="G41" s="1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33" t="s">
        <v>39</v>
      </c>
      <c r="D42" s="191"/>
      <c r="E42" s="192"/>
      <c r="F42" s="190" t="s">
        <v>11</v>
      </c>
      <c r="G42" s="143"/>
    </row>
    <row r="43" spans="3:18" ht="24.95" customHeight="1" x14ac:dyDescent="0.25">
      <c r="C43" s="133" t="s">
        <v>40</v>
      </c>
      <c r="D43" s="191"/>
      <c r="E43" s="192"/>
      <c r="F43" s="190" t="s">
        <v>11</v>
      </c>
      <c r="G43" s="143"/>
    </row>
    <row r="44" spans="3:18" ht="24.95" customHeight="1" x14ac:dyDescent="0.25">
      <c r="C44" s="133" t="s">
        <v>167</v>
      </c>
      <c r="D44" s="191"/>
      <c r="E44" s="192"/>
      <c r="F44" s="190" t="s">
        <v>11</v>
      </c>
      <c r="G44" s="143"/>
    </row>
    <row r="45" spans="3:18" ht="24.95" customHeight="1" x14ac:dyDescent="0.25">
      <c r="C45" s="187" t="s">
        <v>168</v>
      </c>
      <c r="D45" s="188"/>
      <c r="E45" s="189"/>
      <c r="F45" s="190" t="s">
        <v>11</v>
      </c>
      <c r="G45" s="143"/>
    </row>
    <row r="46" spans="3:18" ht="24.95" customHeight="1" x14ac:dyDescent="0.25">
      <c r="C46" s="133" t="s">
        <v>244</v>
      </c>
      <c r="D46" s="191"/>
      <c r="E46" s="192"/>
      <c r="F46" s="190" t="s">
        <v>11</v>
      </c>
      <c r="G46" s="143"/>
    </row>
    <row r="47" spans="3:18" ht="24.95" customHeight="1" thickBot="1" x14ac:dyDescent="0.3">
      <c r="C47" s="193" t="s">
        <v>26</v>
      </c>
      <c r="D47" s="194"/>
      <c r="E47" s="195"/>
      <c r="F47" s="196" t="s">
        <v>11</v>
      </c>
      <c r="G47" s="197"/>
    </row>
  </sheetData>
  <sheetProtection formatCells="0" formatColumns="0" formatRows="0" insertColumns="0" insertRows="0"/>
  <mergeCells count="57">
    <mergeCell ref="F31:G31"/>
    <mergeCell ref="C27:E27"/>
    <mergeCell ref="C30:E30"/>
    <mergeCell ref="C28:E28"/>
    <mergeCell ref="C29:E29"/>
    <mergeCell ref="F28:G28"/>
    <mergeCell ref="F29:G29"/>
    <mergeCell ref="F30:G30"/>
    <mergeCell ref="A2:R2"/>
    <mergeCell ref="A3:E3"/>
    <mergeCell ref="F3:R3"/>
    <mergeCell ref="A4:E4"/>
    <mergeCell ref="F4:R4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42:E42"/>
    <mergeCell ref="F42:G42"/>
    <mergeCell ref="C43:E43"/>
    <mergeCell ref="F43:G43"/>
    <mergeCell ref="C44:E44"/>
    <mergeCell ref="F44:G44"/>
    <mergeCell ref="C45:E45"/>
    <mergeCell ref="F45:G45"/>
    <mergeCell ref="C46:E46"/>
    <mergeCell ref="F46:G46"/>
    <mergeCell ref="C47:E47"/>
    <mergeCell ref="F47:G4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3"/>
  <sheetViews>
    <sheetView showGridLines="0" topLeftCell="A8" zoomScaleNormal="100" workbookViewId="0">
      <selection activeCell="L23" sqref="L23:M23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64"/>
      <c r="F3" s="158" t="s">
        <v>207</v>
      </c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64"/>
      <c r="F4" s="158" t="s">
        <v>214</v>
      </c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7"/>
      <c r="F5" s="160" t="s">
        <v>11</v>
      </c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72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G9" s="1"/>
    </row>
    <row r="10" spans="1:19" ht="17.25" customHeight="1" x14ac:dyDescent="0.3">
      <c r="A10" s="204" t="s">
        <v>215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6"/>
    </row>
    <row r="11" spans="1:19" ht="94.5" customHeight="1" x14ac:dyDescent="0.25">
      <c r="A11" s="121" t="s">
        <v>7</v>
      </c>
      <c r="B11" s="122" t="s">
        <v>8</v>
      </c>
      <c r="C11" s="123" t="s">
        <v>111</v>
      </c>
      <c r="D11" s="123" t="s">
        <v>114</v>
      </c>
      <c r="E11" s="123" t="s">
        <v>54</v>
      </c>
      <c r="F11" s="126" t="s">
        <v>115</v>
      </c>
      <c r="G11" s="105" t="s">
        <v>100</v>
      </c>
      <c r="H11" s="106" t="s">
        <v>107</v>
      </c>
      <c r="I11" s="106" t="s">
        <v>101</v>
      </c>
      <c r="J11" s="106" t="s">
        <v>102</v>
      </c>
      <c r="K11" s="107" t="s">
        <v>108</v>
      </c>
      <c r="L11" s="107" t="s">
        <v>209</v>
      </c>
      <c r="M11" s="107" t="s">
        <v>103</v>
      </c>
      <c r="N11" s="108" t="s">
        <v>104</v>
      </c>
      <c r="O11" s="106" t="s">
        <v>15</v>
      </c>
      <c r="P11" s="106" t="s">
        <v>105</v>
      </c>
      <c r="Q11" s="106" t="s">
        <v>106</v>
      </c>
      <c r="R11" s="109" t="s">
        <v>49</v>
      </c>
    </row>
    <row r="12" spans="1:19" ht="45" customHeight="1" x14ac:dyDescent="0.25">
      <c r="A12" s="24" t="s">
        <v>1</v>
      </c>
      <c r="B12" s="40">
        <v>182563</v>
      </c>
      <c r="C12" s="37" t="s">
        <v>55</v>
      </c>
      <c r="D12" s="68" t="s">
        <v>69</v>
      </c>
      <c r="E12" s="23" t="s">
        <v>57</v>
      </c>
      <c r="F12" s="56" t="s">
        <v>251</v>
      </c>
      <c r="G12" s="25" t="s">
        <v>46</v>
      </c>
      <c r="H12" s="31">
        <v>300</v>
      </c>
      <c r="I12" s="75"/>
      <c r="J12" s="81"/>
      <c r="K12" s="6">
        <f t="shared" ref="K12:K16" si="0">I12*(J12+1)</f>
        <v>0</v>
      </c>
      <c r="L12" s="110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55</v>
      </c>
      <c r="D13" s="68" t="s">
        <v>70</v>
      </c>
      <c r="E13" s="23" t="s">
        <v>59</v>
      </c>
      <c r="F13" s="56" t="s">
        <v>253</v>
      </c>
      <c r="G13" s="25" t="s">
        <v>46</v>
      </c>
      <c r="H13" s="31">
        <v>400</v>
      </c>
      <c r="I13" s="75"/>
      <c r="J13" s="81"/>
      <c r="K13" s="6">
        <f t="shared" si="0"/>
        <v>0</v>
      </c>
      <c r="L13" s="110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55</v>
      </c>
      <c r="D14" s="68" t="s">
        <v>60</v>
      </c>
      <c r="E14" s="23" t="s">
        <v>61</v>
      </c>
      <c r="F14" s="56" t="s">
        <v>252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0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206</v>
      </c>
      <c r="C15" s="37" t="s">
        <v>55</v>
      </c>
      <c r="D15" s="68" t="s">
        <v>62</v>
      </c>
      <c r="E15" s="23" t="s">
        <v>63</v>
      </c>
      <c r="F15" s="56" t="s">
        <v>254</v>
      </c>
      <c r="G15" s="25" t="s">
        <v>46</v>
      </c>
      <c r="H15" s="31">
        <v>3000</v>
      </c>
      <c r="I15" s="75"/>
      <c r="J15" s="81"/>
      <c r="K15" s="6">
        <f t="shared" si="0"/>
        <v>0</v>
      </c>
      <c r="L15" s="110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205</v>
      </c>
      <c r="C16" s="38" t="s">
        <v>71</v>
      </c>
      <c r="D16" s="68" t="s">
        <v>72</v>
      </c>
      <c r="E16" s="23" t="s">
        <v>65</v>
      </c>
      <c r="F16" s="56" t="s">
        <v>255</v>
      </c>
      <c r="G16" s="25" t="s">
        <v>46</v>
      </c>
      <c r="H16" s="7">
        <v>3200</v>
      </c>
      <c r="I16" s="75"/>
      <c r="J16" s="81"/>
      <c r="K16" s="6">
        <f t="shared" si="0"/>
        <v>0</v>
      </c>
      <c r="L16" s="110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1" t="s">
        <v>203</v>
      </c>
      <c r="C17" s="132" t="s">
        <v>55</v>
      </c>
      <c r="D17" s="68" t="s">
        <v>66</v>
      </c>
      <c r="E17" s="23" t="s">
        <v>73</v>
      </c>
      <c r="F17" s="56" t="s">
        <v>256</v>
      </c>
      <c r="G17" s="25" t="s">
        <v>46</v>
      </c>
      <c r="H17" s="7">
        <v>11600</v>
      </c>
      <c r="I17" s="75"/>
      <c r="J17" s="81"/>
      <c r="K17" s="6">
        <f>I17*(J17+1)</f>
        <v>0</v>
      </c>
      <c r="L17" s="110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35" t="s">
        <v>215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7"/>
    </row>
    <row r="21" spans="1:19" s="4" customFormat="1" ht="15.75" x14ac:dyDescent="0.25">
      <c r="A21" s="112" t="s">
        <v>48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4"/>
      <c r="L21" s="168">
        <f>SUM(L12:L17)</f>
        <v>0</v>
      </c>
      <c r="M21" s="169"/>
    </row>
    <row r="22" spans="1:19" ht="15.75" x14ac:dyDescent="0.25">
      <c r="A22" s="115" t="s">
        <v>14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7"/>
      <c r="L22" s="168">
        <f>L23-L21</f>
        <v>0</v>
      </c>
      <c r="M22" s="169"/>
      <c r="N22" s="4"/>
      <c r="O22" s="4"/>
      <c r="P22" s="4"/>
      <c r="Q22" s="4"/>
      <c r="R22" s="4"/>
      <c r="S22" s="4"/>
    </row>
    <row r="23" spans="1:19" ht="16.5" thickBot="1" x14ac:dyDescent="0.3">
      <c r="A23" s="118" t="s">
        <v>208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20"/>
      <c r="L23" s="170">
        <f>SUM(M12:M17)</f>
        <v>0</v>
      </c>
      <c r="M23" s="171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3" t="s">
        <v>112</v>
      </c>
      <c r="D27" s="211"/>
      <c r="E27" s="154"/>
      <c r="F27" s="151" t="s">
        <v>116</v>
      </c>
      <c r="G27" s="152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212" t="s">
        <v>68</v>
      </c>
      <c r="D28" s="213"/>
      <c r="E28" s="214"/>
      <c r="F28" s="218" t="s">
        <v>11</v>
      </c>
      <c r="G28" s="182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187" t="s">
        <v>23</v>
      </c>
      <c r="D29" s="219"/>
      <c r="E29" s="220"/>
      <c r="F29" s="190" t="s">
        <v>11</v>
      </c>
      <c r="G29" s="143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33" t="s">
        <v>21</v>
      </c>
      <c r="D30" s="191"/>
      <c r="E30" s="192"/>
      <c r="F30" s="190" t="s">
        <v>11</v>
      </c>
      <c r="G30" s="143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33" t="s">
        <v>245</v>
      </c>
      <c r="D31" s="191"/>
      <c r="E31" s="192"/>
      <c r="F31" s="190" t="s">
        <v>11</v>
      </c>
      <c r="G31" s="143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33" t="s">
        <v>246</v>
      </c>
      <c r="D32" s="191"/>
      <c r="E32" s="192"/>
      <c r="F32" s="190" t="s">
        <v>11</v>
      </c>
      <c r="G32" s="143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33" t="s">
        <v>237</v>
      </c>
      <c r="D33" s="191"/>
      <c r="E33" s="192"/>
      <c r="F33" s="190" t="s">
        <v>11</v>
      </c>
      <c r="G33" s="143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33" t="s">
        <v>240</v>
      </c>
      <c r="D34" s="191"/>
      <c r="E34" s="192"/>
      <c r="F34" s="190" t="s">
        <v>11</v>
      </c>
      <c r="G34" s="143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33" t="s">
        <v>241</v>
      </c>
      <c r="D35" s="191"/>
      <c r="E35" s="192"/>
      <c r="F35" s="190" t="s">
        <v>11</v>
      </c>
      <c r="G35" s="143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33" t="s">
        <v>243</v>
      </c>
      <c r="D36" s="191"/>
      <c r="E36" s="192"/>
      <c r="F36" s="190" t="s">
        <v>11</v>
      </c>
      <c r="G36" s="143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33" t="s">
        <v>117</v>
      </c>
      <c r="D37" s="191"/>
      <c r="E37" s="192"/>
      <c r="F37" s="190" t="s">
        <v>11</v>
      </c>
      <c r="G37" s="143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33" t="s">
        <v>118</v>
      </c>
      <c r="D38" s="191"/>
      <c r="E38" s="192"/>
      <c r="F38" s="190" t="s">
        <v>11</v>
      </c>
      <c r="G38" s="143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33" t="s">
        <v>161</v>
      </c>
      <c r="D39" s="191"/>
      <c r="E39" s="192"/>
      <c r="F39" s="190" t="s">
        <v>11</v>
      </c>
      <c r="G39" s="143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33" t="s">
        <v>244</v>
      </c>
      <c r="D40" s="191" t="s">
        <v>247</v>
      </c>
      <c r="E40" s="192"/>
      <c r="F40" s="190" t="s">
        <v>11</v>
      </c>
      <c r="G40" s="143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thickBot="1" x14ac:dyDescent="0.3">
      <c r="C41" s="221" t="s">
        <v>26</v>
      </c>
      <c r="D41" s="222"/>
      <c r="E41" s="223"/>
      <c r="F41" s="196" t="s">
        <v>11</v>
      </c>
      <c r="G41" s="197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15.75" x14ac:dyDescent="0.25">
      <c r="C42" s="29"/>
      <c r="D42" s="29"/>
      <c r="E42" s="29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30"/>
      <c r="D43" s="30"/>
      <c r="E43" s="30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</row>
  </sheetData>
  <sheetProtection formatCells="0" formatColumns="0" formatRows="0" insertColumns="0" insertRows="0"/>
  <mergeCells count="46">
    <mergeCell ref="C28:E28"/>
    <mergeCell ref="C29:E29"/>
    <mergeCell ref="C30:E30"/>
    <mergeCell ref="C41:E41"/>
    <mergeCell ref="A8:S8"/>
    <mergeCell ref="A20:M20"/>
    <mergeCell ref="C27:E27"/>
    <mergeCell ref="C31:E31"/>
    <mergeCell ref="C32:E32"/>
    <mergeCell ref="C33:E33"/>
    <mergeCell ref="C34:E34"/>
    <mergeCell ref="L21:M21"/>
    <mergeCell ref="L22:M22"/>
    <mergeCell ref="L23:M23"/>
    <mergeCell ref="C35:E35"/>
    <mergeCell ref="C39:E39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F43:R43"/>
    <mergeCell ref="F25:R25"/>
    <mergeCell ref="F28:G28"/>
    <mergeCell ref="F29:G29"/>
    <mergeCell ref="F30:G30"/>
    <mergeCell ref="F41:G41"/>
    <mergeCell ref="F27:G27"/>
    <mergeCell ref="F31:G31"/>
    <mergeCell ref="F32:G32"/>
    <mergeCell ref="F33:G33"/>
    <mergeCell ref="F34:G34"/>
    <mergeCell ref="F35:G35"/>
    <mergeCell ref="F39:G39"/>
    <mergeCell ref="C40:E40"/>
    <mergeCell ref="F40:G40"/>
    <mergeCell ref="C36:E36"/>
    <mergeCell ref="F36:G36"/>
    <mergeCell ref="C37:E37"/>
    <mergeCell ref="F37:G37"/>
    <mergeCell ref="C38:E38"/>
    <mergeCell ref="F38:G3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J20" sqref="J20:K20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216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216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93.75" customHeight="1" x14ac:dyDescent="0.25">
      <c r="A11" s="121" t="s">
        <v>7</v>
      </c>
      <c r="B11" s="122" t="s">
        <v>8</v>
      </c>
      <c r="C11" s="123" t="s">
        <v>111</v>
      </c>
      <c r="D11" s="125" t="s">
        <v>75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23">
        <v>12795</v>
      </c>
      <c r="C12" s="41" t="s">
        <v>162</v>
      </c>
      <c r="D12" s="56">
        <v>1.8</v>
      </c>
      <c r="E12" s="25" t="s">
        <v>46</v>
      </c>
      <c r="F12" s="31">
        <v>14000</v>
      </c>
      <c r="G12" s="75"/>
      <c r="H12" s="81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188</v>
      </c>
      <c r="C13" s="42" t="s">
        <v>163</v>
      </c>
      <c r="D13" s="56">
        <v>1.8</v>
      </c>
      <c r="E13" s="25" t="s">
        <v>46</v>
      </c>
      <c r="F13" s="31">
        <v>71800</v>
      </c>
      <c r="G13" s="75"/>
      <c r="H13" s="81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189</v>
      </c>
      <c r="C14" s="43" t="s">
        <v>182</v>
      </c>
      <c r="D14" s="56">
        <v>1.8</v>
      </c>
      <c r="E14" s="91" t="s">
        <v>46</v>
      </c>
      <c r="F14" s="92">
        <v>26800</v>
      </c>
      <c r="G14" s="93"/>
      <c r="H14" s="94"/>
      <c r="I14" s="6">
        <f>G14*(H14+1)</f>
        <v>0</v>
      </c>
      <c r="J14" s="110">
        <f>F14*G14</f>
        <v>0</v>
      </c>
      <c r="K14" s="6">
        <f>F14*I14</f>
        <v>0</v>
      </c>
      <c r="L14" s="95"/>
      <c r="M14" s="95"/>
      <c r="N14" s="95"/>
      <c r="O14" s="95"/>
      <c r="P14" s="96"/>
    </row>
    <row r="15" spans="1:19" ht="35.1" customHeight="1" thickBot="1" x14ac:dyDescent="0.3">
      <c r="A15" s="27" t="s">
        <v>4</v>
      </c>
      <c r="B15" s="32">
        <v>163560</v>
      </c>
      <c r="C15" s="45" t="s">
        <v>183</v>
      </c>
      <c r="D15" s="73" t="s">
        <v>249</v>
      </c>
      <c r="E15" s="39" t="s">
        <v>46</v>
      </c>
      <c r="F15" s="16">
        <v>20200</v>
      </c>
      <c r="G15" s="76"/>
      <c r="H15" s="82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5" t="s">
        <v>216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7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8">
        <f>SUM(J12:J15)</f>
        <v>0</v>
      </c>
      <c r="K18" s="169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8">
        <f>J20-J18</f>
        <v>0</v>
      </c>
      <c r="K19" s="169"/>
      <c r="L19" s="4"/>
      <c r="M19" s="4"/>
      <c r="N19" s="4"/>
      <c r="O19" s="4"/>
      <c r="P19" s="4"/>
    </row>
    <row r="20" spans="1:16" ht="16.5" thickBot="1" x14ac:dyDescent="0.3">
      <c r="A20" s="118" t="s">
        <v>208</v>
      </c>
      <c r="B20" s="119"/>
      <c r="C20" s="119"/>
      <c r="D20" s="119"/>
      <c r="E20" s="119"/>
      <c r="F20" s="119"/>
      <c r="G20" s="119"/>
      <c r="H20" s="119"/>
      <c r="I20" s="120"/>
      <c r="J20" s="170">
        <f>SUM(K12:K15)</f>
        <v>0</v>
      </c>
      <c r="K20" s="171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3" t="s">
        <v>119</v>
      </c>
      <c r="D24" s="211"/>
      <c r="E24" s="154"/>
      <c r="F24" s="151" t="s">
        <v>116</v>
      </c>
      <c r="G24" s="152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212" t="s">
        <v>74</v>
      </c>
      <c r="D25" s="224"/>
      <c r="E25" s="225"/>
      <c r="F25" s="218" t="s">
        <v>11</v>
      </c>
      <c r="G25" s="182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85" t="s">
        <v>23</v>
      </c>
      <c r="D26" s="226"/>
      <c r="E26" s="227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85" t="s">
        <v>45</v>
      </c>
      <c r="D27" s="226"/>
      <c r="E27" s="227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85" t="s">
        <v>21</v>
      </c>
      <c r="D28" s="226"/>
      <c r="E28" s="227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8" t="s">
        <v>24</v>
      </c>
      <c r="D29" s="229"/>
      <c r="E29" s="230"/>
      <c r="F29" s="196" t="s">
        <v>11</v>
      </c>
      <c r="G29" s="197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F25:G25"/>
    <mergeCell ref="F26:G26"/>
    <mergeCell ref="F27:G27"/>
    <mergeCell ref="F28:G28"/>
    <mergeCell ref="F29:G29"/>
    <mergeCell ref="C25:E25"/>
    <mergeCell ref="C26:E26"/>
    <mergeCell ref="C28:E28"/>
    <mergeCell ref="C29:E29"/>
    <mergeCell ref="C27:E27"/>
    <mergeCell ref="A2:P2"/>
    <mergeCell ref="A3:C3"/>
    <mergeCell ref="D3:P3"/>
    <mergeCell ref="A4:C4"/>
    <mergeCell ref="D4:P4"/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J19" sqref="J19:K19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239" t="s">
        <v>207</v>
      </c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1"/>
    </row>
    <row r="4" spans="1:19" s="20" customFormat="1" ht="31.15" customHeight="1" x14ac:dyDescent="0.2">
      <c r="A4" s="162" t="s">
        <v>13</v>
      </c>
      <c r="B4" s="163"/>
      <c r="C4" s="163"/>
      <c r="D4" s="239" t="s">
        <v>217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1"/>
    </row>
    <row r="5" spans="1:19" s="20" customFormat="1" ht="27" customHeight="1" thickBot="1" x14ac:dyDescent="0.25">
      <c r="A5" s="165" t="s">
        <v>10</v>
      </c>
      <c r="B5" s="166"/>
      <c r="C5" s="166"/>
      <c r="D5" s="236" t="s">
        <v>11</v>
      </c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8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217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90.7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>
        <v>10499</v>
      </c>
      <c r="C12" s="41" t="s">
        <v>133</v>
      </c>
      <c r="D12" s="25" t="s">
        <v>46</v>
      </c>
      <c r="E12" s="31">
        <v>1000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79</v>
      </c>
      <c r="D13" s="25" t="s">
        <v>46</v>
      </c>
      <c r="E13" s="31">
        <v>2600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234</v>
      </c>
      <c r="C14" s="45" t="s">
        <v>77</v>
      </c>
      <c r="D14" s="39" t="s">
        <v>46</v>
      </c>
      <c r="E14" s="70">
        <v>46000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35" t="s">
        <v>217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3"/>
      <c r="I17" s="114"/>
      <c r="J17" s="168">
        <f>SUM(I12:I14)</f>
        <v>0</v>
      </c>
      <c r="K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6"/>
      <c r="I18" s="117"/>
      <c r="J18" s="168">
        <f>J19-J17</f>
        <v>0</v>
      </c>
      <c r="K18" s="169"/>
      <c r="L18" s="4"/>
      <c r="M18" s="4"/>
      <c r="N18" s="4"/>
      <c r="O18" s="4"/>
    </row>
    <row r="19" spans="1:15" ht="16.5" thickBot="1" x14ac:dyDescent="0.3">
      <c r="A19" s="118" t="s">
        <v>208</v>
      </c>
      <c r="B19" s="119"/>
      <c r="C19" s="119"/>
      <c r="D19" s="119"/>
      <c r="E19" s="119"/>
      <c r="F19" s="119"/>
      <c r="G19" s="119"/>
      <c r="H19" s="119"/>
      <c r="I19" s="120"/>
      <c r="J19" s="170">
        <f>SUM(J12:J14)</f>
        <v>0</v>
      </c>
      <c r="K19" s="171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3" t="s">
        <v>124</v>
      </c>
      <c r="D24" s="211"/>
      <c r="E24" s="154"/>
      <c r="F24" s="151" t="s">
        <v>116</v>
      </c>
      <c r="G24" s="152"/>
    </row>
    <row r="25" spans="1:15" ht="36" customHeight="1" x14ac:dyDescent="0.25">
      <c r="C25" s="212" t="s">
        <v>74</v>
      </c>
      <c r="D25" s="224"/>
      <c r="E25" s="235"/>
      <c r="F25" s="181" t="s">
        <v>11</v>
      </c>
      <c r="G25" s="182"/>
    </row>
    <row r="26" spans="1:15" ht="44.25" customHeight="1" x14ac:dyDescent="0.25">
      <c r="C26" s="133" t="s">
        <v>80</v>
      </c>
      <c r="D26" s="191"/>
      <c r="E26" s="134"/>
      <c r="F26" s="142" t="s">
        <v>11</v>
      </c>
      <c r="G26" s="143"/>
    </row>
    <row r="27" spans="1:15" ht="24" customHeight="1" x14ac:dyDescent="0.25">
      <c r="C27" s="133" t="s">
        <v>170</v>
      </c>
      <c r="D27" s="191"/>
      <c r="E27" s="134"/>
      <c r="F27" s="142" t="s">
        <v>11</v>
      </c>
      <c r="G27" s="143"/>
    </row>
    <row r="28" spans="1:15" ht="24.95" customHeight="1" x14ac:dyDescent="0.25">
      <c r="C28" s="133" t="s">
        <v>164</v>
      </c>
      <c r="D28" s="191"/>
      <c r="E28" s="134"/>
      <c r="F28" s="142" t="s">
        <v>11</v>
      </c>
      <c r="G28" s="143"/>
    </row>
    <row r="29" spans="1:15" ht="24.95" customHeight="1" x14ac:dyDescent="0.25">
      <c r="C29" s="133" t="s">
        <v>122</v>
      </c>
      <c r="D29" s="191"/>
      <c r="E29" s="134"/>
      <c r="F29" s="142" t="s">
        <v>11</v>
      </c>
      <c r="G29" s="143"/>
    </row>
    <row r="30" spans="1:15" ht="24.95" customHeight="1" thickBot="1" x14ac:dyDescent="0.3">
      <c r="C30" s="231" t="s">
        <v>21</v>
      </c>
      <c r="D30" s="232"/>
      <c r="E30" s="233"/>
      <c r="F30" s="234" t="s">
        <v>11</v>
      </c>
      <c r="G30" s="197"/>
    </row>
  </sheetData>
  <sheetProtection formatCells="0" formatColumns="0" formatRows="0" insertColumns="0" insertRows="0"/>
  <mergeCells count="28">
    <mergeCell ref="J17:K17"/>
    <mergeCell ref="J18:K18"/>
    <mergeCell ref="J19:K19"/>
    <mergeCell ref="A7:O7"/>
    <mergeCell ref="A10:O10"/>
    <mergeCell ref="A16:K16"/>
    <mergeCell ref="A5:C5"/>
    <mergeCell ref="D5:O5"/>
    <mergeCell ref="A8:S8"/>
    <mergeCell ref="A2:O2"/>
    <mergeCell ref="A3:C3"/>
    <mergeCell ref="D3:O3"/>
    <mergeCell ref="A4:C4"/>
    <mergeCell ref="D4:O4"/>
    <mergeCell ref="C27:E27"/>
    <mergeCell ref="F27:G27"/>
    <mergeCell ref="C24:E24"/>
    <mergeCell ref="F24:G24"/>
    <mergeCell ref="C25:E25"/>
    <mergeCell ref="F25:G25"/>
    <mergeCell ref="C26:E26"/>
    <mergeCell ref="F26:G26"/>
    <mergeCell ref="C28:E28"/>
    <mergeCell ref="F28:G28"/>
    <mergeCell ref="C29:E29"/>
    <mergeCell ref="F29:G29"/>
    <mergeCell ref="C30:E30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topLeftCell="A3" zoomScaleNormal="100" workbookViewId="0">
      <selection activeCell="J20" sqref="J20:K20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58" t="s">
        <v>218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1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76" t="s">
        <v>230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E9" s="1"/>
    </row>
    <row r="10" spans="1:19" ht="17.25" customHeight="1" x14ac:dyDescent="0.3">
      <c r="A10" s="204" t="s">
        <v>218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6"/>
    </row>
    <row r="11" spans="1:19" ht="90" customHeight="1" x14ac:dyDescent="0.25">
      <c r="A11" s="121" t="s">
        <v>7</v>
      </c>
      <c r="B11" s="122" t="s">
        <v>8</v>
      </c>
      <c r="C11" s="123" t="s">
        <v>97</v>
      </c>
      <c r="D11" s="123" t="s">
        <v>143</v>
      </c>
      <c r="E11" s="105" t="s">
        <v>100</v>
      </c>
      <c r="F11" s="106" t="s">
        <v>107</v>
      </c>
      <c r="G11" s="106" t="s">
        <v>101</v>
      </c>
      <c r="H11" s="106" t="s">
        <v>102</v>
      </c>
      <c r="I11" s="107" t="s">
        <v>108</v>
      </c>
      <c r="J11" s="107" t="s">
        <v>209</v>
      </c>
      <c r="K11" s="107" t="s">
        <v>103</v>
      </c>
      <c r="L11" s="108" t="s">
        <v>104</v>
      </c>
      <c r="M11" s="106" t="s">
        <v>15</v>
      </c>
      <c r="N11" s="106" t="s">
        <v>105</v>
      </c>
      <c r="O11" s="106" t="s">
        <v>106</v>
      </c>
      <c r="P11" s="109" t="s">
        <v>49</v>
      </c>
    </row>
    <row r="12" spans="1:19" ht="35.1" customHeight="1" x14ac:dyDescent="0.25">
      <c r="A12" s="24" t="s">
        <v>1</v>
      </c>
      <c r="B12" s="34" t="s">
        <v>185</v>
      </c>
      <c r="C12" s="43" t="s">
        <v>76</v>
      </c>
      <c r="D12" s="61" t="s">
        <v>132</v>
      </c>
      <c r="E12" s="25" t="s">
        <v>46</v>
      </c>
      <c r="F12" s="31">
        <v>256200</v>
      </c>
      <c r="G12" s="75"/>
      <c r="H12" s="15"/>
      <c r="I12" s="6">
        <f>G12*(H12+1)</f>
        <v>0</v>
      </c>
      <c r="J12" s="110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186</v>
      </c>
      <c r="C13" s="43" t="s">
        <v>133</v>
      </c>
      <c r="D13" s="61" t="s">
        <v>78</v>
      </c>
      <c r="E13" s="25" t="s">
        <v>46</v>
      </c>
      <c r="F13" s="31">
        <v>453200</v>
      </c>
      <c r="G13" s="75"/>
      <c r="H13" s="15"/>
      <c r="I13" s="6">
        <f>G13*(H13+1)</f>
        <v>0</v>
      </c>
      <c r="J13" s="110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187</v>
      </c>
      <c r="C14" s="43" t="s">
        <v>79</v>
      </c>
      <c r="D14" s="61" t="s">
        <v>78</v>
      </c>
      <c r="E14" s="25" t="s">
        <v>46</v>
      </c>
      <c r="F14" s="7">
        <v>554800</v>
      </c>
      <c r="G14" s="75"/>
      <c r="H14" s="15"/>
      <c r="I14" s="6">
        <f>G14*(H14+1)</f>
        <v>0</v>
      </c>
      <c r="J14" s="110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7" t="s">
        <v>184</v>
      </c>
      <c r="C15" s="45" t="s">
        <v>77</v>
      </c>
      <c r="D15" s="62" t="s">
        <v>78</v>
      </c>
      <c r="E15" s="39" t="s">
        <v>46</v>
      </c>
      <c r="F15" s="16">
        <v>297600</v>
      </c>
      <c r="G15" s="76"/>
      <c r="H15" s="18"/>
      <c r="I15" s="19">
        <f>G15*(H15+1)</f>
        <v>0</v>
      </c>
      <c r="J15" s="111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5" t="s">
        <v>218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7"/>
    </row>
    <row r="18" spans="1:16" s="4" customFormat="1" ht="15.75" x14ac:dyDescent="0.25">
      <c r="A18" s="112" t="s">
        <v>48</v>
      </c>
      <c r="B18" s="113"/>
      <c r="C18" s="113"/>
      <c r="D18" s="113"/>
      <c r="E18" s="113"/>
      <c r="F18" s="113"/>
      <c r="G18" s="113"/>
      <c r="H18" s="113"/>
      <c r="I18" s="114"/>
      <c r="J18" s="168">
        <f>SUM(J12:J15)</f>
        <v>0</v>
      </c>
      <c r="K18" s="169"/>
    </row>
    <row r="19" spans="1:16" ht="15.75" x14ac:dyDescent="0.25">
      <c r="A19" s="115" t="s">
        <v>14</v>
      </c>
      <c r="B19" s="116"/>
      <c r="C19" s="116"/>
      <c r="D19" s="116"/>
      <c r="E19" s="116"/>
      <c r="F19" s="116"/>
      <c r="G19" s="116"/>
      <c r="H19" s="116"/>
      <c r="I19" s="117"/>
      <c r="J19" s="168">
        <f>J20-J18</f>
        <v>0</v>
      </c>
      <c r="K19" s="169"/>
      <c r="L19" s="4"/>
      <c r="M19" s="4"/>
      <c r="N19" s="4"/>
      <c r="O19" s="4"/>
      <c r="P19" s="4"/>
    </row>
    <row r="20" spans="1:16" ht="16.5" thickBot="1" x14ac:dyDescent="0.3">
      <c r="A20" s="118" t="s">
        <v>208</v>
      </c>
      <c r="B20" s="119"/>
      <c r="C20" s="119"/>
      <c r="D20" s="119"/>
      <c r="E20" s="119"/>
      <c r="F20" s="119"/>
      <c r="G20" s="119"/>
      <c r="H20" s="119"/>
      <c r="I20" s="120"/>
      <c r="J20" s="170">
        <f>SUM(K12:K15)</f>
        <v>0</v>
      </c>
      <c r="K20" s="171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3" t="s">
        <v>134</v>
      </c>
      <c r="D24" s="244"/>
      <c r="E24" s="245"/>
      <c r="F24" s="151" t="s">
        <v>116</v>
      </c>
      <c r="G24" s="152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83" t="s">
        <v>68</v>
      </c>
      <c r="D25" s="246"/>
      <c r="E25" s="184"/>
      <c r="F25" s="190" t="s">
        <v>11</v>
      </c>
      <c r="G25" s="143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33" t="s">
        <v>23</v>
      </c>
      <c r="D26" s="191"/>
      <c r="E26" s="134"/>
      <c r="F26" s="190" t="s">
        <v>11</v>
      </c>
      <c r="G26" s="143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33" t="s">
        <v>21</v>
      </c>
      <c r="D27" s="191"/>
      <c r="E27" s="134"/>
      <c r="F27" s="190" t="s">
        <v>11</v>
      </c>
      <c r="G27" s="143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33" t="s">
        <v>135</v>
      </c>
      <c r="D28" s="191"/>
      <c r="E28" s="134"/>
      <c r="F28" s="190" t="s">
        <v>11</v>
      </c>
      <c r="G28" s="143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33" t="s">
        <v>136</v>
      </c>
      <c r="D29" s="191"/>
      <c r="E29" s="134"/>
      <c r="F29" s="190" t="s">
        <v>11</v>
      </c>
      <c r="G29" s="143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33" t="s">
        <v>257</v>
      </c>
      <c r="D30" s="191"/>
      <c r="E30" s="134"/>
      <c r="F30" s="190" t="s">
        <v>11</v>
      </c>
      <c r="G30" s="143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33" t="s">
        <v>137</v>
      </c>
      <c r="D31" s="191"/>
      <c r="E31" s="134"/>
      <c r="F31" s="190" t="s">
        <v>11</v>
      </c>
      <c r="G31" s="143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1" t="s">
        <v>27</v>
      </c>
      <c r="D32" s="232"/>
      <c r="E32" s="233"/>
      <c r="F32" s="242" t="s">
        <v>11</v>
      </c>
      <c r="G32" s="179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I19" sqref="I19:J19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219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76" t="s">
        <v>230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220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98.25" customHeight="1" x14ac:dyDescent="0.25">
      <c r="A11" s="127" t="s">
        <v>7</v>
      </c>
      <c r="B11" s="128" t="s">
        <v>8</v>
      </c>
      <c r="C11" s="129" t="s">
        <v>97</v>
      </c>
      <c r="D11" s="106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6">
        <v>10323</v>
      </c>
      <c r="C12" s="43" t="s">
        <v>172</v>
      </c>
      <c r="D12" s="25" t="s">
        <v>90</v>
      </c>
      <c r="E12" s="31">
        <v>7600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174</v>
      </c>
      <c r="C13" s="43" t="s">
        <v>129</v>
      </c>
      <c r="D13" s="25" t="s">
        <v>90</v>
      </c>
      <c r="E13" s="31">
        <v>7800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99" t="s">
        <v>173</v>
      </c>
      <c r="C14" s="45" t="s">
        <v>125</v>
      </c>
      <c r="D14" s="39" t="s">
        <v>90</v>
      </c>
      <c r="E14" s="16">
        <v>10800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5" t="s">
        <v>220</v>
      </c>
      <c r="B16" s="136"/>
      <c r="C16" s="136"/>
      <c r="D16" s="136"/>
      <c r="E16" s="136"/>
      <c r="F16" s="136"/>
      <c r="G16" s="136"/>
      <c r="H16" s="136"/>
      <c r="I16" s="136"/>
      <c r="J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8">
        <f>SUM(I12:I14)</f>
        <v>0</v>
      </c>
      <c r="J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8">
        <f>I19-I17</f>
        <v>0</v>
      </c>
      <c r="J18" s="169"/>
      <c r="K18" s="4"/>
      <c r="L18" s="4"/>
      <c r="M18" s="4"/>
      <c r="N18" s="4"/>
      <c r="O18" s="4"/>
    </row>
    <row r="19" spans="1:15" ht="16.5" thickBot="1" x14ac:dyDescent="0.3">
      <c r="A19" s="118" t="s">
        <v>210</v>
      </c>
      <c r="B19" s="119"/>
      <c r="C19" s="119"/>
      <c r="D19" s="119"/>
      <c r="E19" s="119"/>
      <c r="F19" s="119"/>
      <c r="G19" s="119"/>
      <c r="H19" s="120"/>
      <c r="I19" s="170">
        <f>SUM(J12:J14)</f>
        <v>0</v>
      </c>
      <c r="J19" s="171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3" t="s">
        <v>130</v>
      </c>
      <c r="D23" s="244"/>
      <c r="E23" s="245"/>
      <c r="F23" s="151" t="s">
        <v>116</v>
      </c>
      <c r="G23" s="152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212" t="s">
        <v>74</v>
      </c>
      <c r="D24" s="224"/>
      <c r="E24" s="225"/>
      <c r="F24" s="218" t="s">
        <v>11</v>
      </c>
      <c r="G24" s="182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3" t="s">
        <v>23</v>
      </c>
      <c r="D25" s="191"/>
      <c r="E25" s="192"/>
      <c r="F25" s="250" t="s">
        <v>11</v>
      </c>
      <c r="G25" s="251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3" t="s">
        <v>89</v>
      </c>
      <c r="D26" s="191"/>
      <c r="E26" s="192"/>
      <c r="F26" s="250" t="s">
        <v>11</v>
      </c>
      <c r="G26" s="251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3" t="s">
        <v>21</v>
      </c>
      <c r="D27" s="191"/>
      <c r="E27" s="192"/>
      <c r="F27" s="250" t="s">
        <v>11</v>
      </c>
      <c r="G27" s="251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3" t="s">
        <v>85</v>
      </c>
      <c r="D28" s="191"/>
      <c r="E28" s="192"/>
      <c r="F28" s="250" t="s">
        <v>11</v>
      </c>
      <c r="G28" s="251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33" t="s">
        <v>144</v>
      </c>
      <c r="D29" s="191"/>
      <c r="E29" s="192"/>
      <c r="F29" s="250" t="s">
        <v>11</v>
      </c>
      <c r="G29" s="251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33" t="s">
        <v>86</v>
      </c>
      <c r="D30" s="191"/>
      <c r="E30" s="192"/>
      <c r="F30" s="250" t="s">
        <v>11</v>
      </c>
      <c r="G30" s="251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7" t="s">
        <v>87</v>
      </c>
      <c r="D31" s="188"/>
      <c r="E31" s="189"/>
      <c r="F31" s="250" t="s">
        <v>11</v>
      </c>
      <c r="G31" s="251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33" t="s">
        <v>94</v>
      </c>
      <c r="D32" s="191"/>
      <c r="E32" s="192"/>
      <c r="F32" s="250" t="s">
        <v>11</v>
      </c>
      <c r="G32" s="251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2" t="s">
        <v>88</v>
      </c>
      <c r="D33" s="253"/>
      <c r="E33" s="253"/>
      <c r="F33" s="250" t="s">
        <v>11</v>
      </c>
      <c r="G33" s="251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33" t="s">
        <v>95</v>
      </c>
      <c r="D34" s="191"/>
      <c r="E34" s="192"/>
      <c r="F34" s="250" t="s">
        <v>11</v>
      </c>
      <c r="G34" s="251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33" t="s">
        <v>145</v>
      </c>
      <c r="D35" s="191"/>
      <c r="E35" s="192"/>
      <c r="F35" s="250" t="s">
        <v>11</v>
      </c>
      <c r="G35" s="251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33" t="s">
        <v>84</v>
      </c>
      <c r="D36" s="191"/>
      <c r="E36" s="192"/>
      <c r="F36" s="250" t="s">
        <v>11</v>
      </c>
      <c r="G36" s="251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7" t="s">
        <v>131</v>
      </c>
      <c r="D37" s="248"/>
      <c r="E37" s="249"/>
      <c r="F37" s="196" t="s">
        <v>11</v>
      </c>
      <c r="G37" s="197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C24:E24"/>
    <mergeCell ref="C25:E25"/>
    <mergeCell ref="C28:E28"/>
    <mergeCell ref="C29:E29"/>
    <mergeCell ref="C30:E30"/>
    <mergeCell ref="C26:E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I19" sqref="I19:J19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7"/>
    </row>
    <row r="3" spans="1:19" s="20" customFormat="1" ht="31.15" customHeight="1" x14ac:dyDescent="0.2">
      <c r="A3" s="162" t="s">
        <v>9</v>
      </c>
      <c r="B3" s="163"/>
      <c r="C3" s="163"/>
      <c r="D3" s="158" t="s">
        <v>207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</row>
    <row r="4" spans="1:19" s="20" customFormat="1" ht="31.15" customHeight="1" x14ac:dyDescent="0.2">
      <c r="A4" s="162" t="s">
        <v>13</v>
      </c>
      <c r="B4" s="163"/>
      <c r="C4" s="163"/>
      <c r="D4" s="158" t="s">
        <v>221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</row>
    <row r="5" spans="1:19" s="20" customFormat="1" ht="27" customHeight="1" thickBot="1" x14ac:dyDescent="0.25">
      <c r="A5" s="165" t="s">
        <v>10</v>
      </c>
      <c r="B5" s="166"/>
      <c r="C5" s="166"/>
      <c r="D5" s="160" t="s">
        <v>11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D9" s="1"/>
    </row>
    <row r="10" spans="1:19" ht="17.25" customHeight="1" x14ac:dyDescent="0.3">
      <c r="A10" s="204" t="s">
        <v>222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6"/>
    </row>
    <row r="11" spans="1:19" ht="79.5" customHeight="1" x14ac:dyDescent="0.25">
      <c r="A11" s="121" t="s">
        <v>7</v>
      </c>
      <c r="B11" s="122" t="s">
        <v>8</v>
      </c>
      <c r="C11" s="123" t="s">
        <v>111</v>
      </c>
      <c r="D11" s="105" t="s">
        <v>100</v>
      </c>
      <c r="E11" s="106" t="s">
        <v>107</v>
      </c>
      <c r="F11" s="106" t="s">
        <v>101</v>
      </c>
      <c r="G11" s="106" t="s">
        <v>102</v>
      </c>
      <c r="H11" s="107" t="s">
        <v>108</v>
      </c>
      <c r="I11" s="107" t="s">
        <v>209</v>
      </c>
      <c r="J11" s="107" t="s">
        <v>103</v>
      </c>
      <c r="K11" s="108" t="s">
        <v>104</v>
      </c>
      <c r="L11" s="106" t="s">
        <v>15</v>
      </c>
      <c r="M11" s="106" t="s">
        <v>105</v>
      </c>
      <c r="N11" s="106" t="s">
        <v>106</v>
      </c>
      <c r="O11" s="109" t="s">
        <v>49</v>
      </c>
    </row>
    <row r="12" spans="1:19" ht="35.1" customHeight="1" x14ac:dyDescent="0.25">
      <c r="A12" s="24" t="s">
        <v>1</v>
      </c>
      <c r="B12" s="44" t="s">
        <v>175</v>
      </c>
      <c r="C12" s="80" t="s">
        <v>148</v>
      </c>
      <c r="D12" s="25" t="s">
        <v>90</v>
      </c>
      <c r="E12" s="31">
        <v>2400</v>
      </c>
      <c r="F12" s="75"/>
      <c r="G12" s="15"/>
      <c r="H12" s="6">
        <f>F12*(G12+1)</f>
        <v>0</v>
      </c>
      <c r="I12" s="110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176</v>
      </c>
      <c r="C13" s="78" t="s">
        <v>146</v>
      </c>
      <c r="D13" s="79" t="s">
        <v>90</v>
      </c>
      <c r="E13" s="31">
        <v>3100</v>
      </c>
      <c r="F13" s="75"/>
      <c r="G13" s="15"/>
      <c r="H13" s="6">
        <f>F13*(G13+1)</f>
        <v>0</v>
      </c>
      <c r="I13" s="110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177</v>
      </c>
      <c r="C14" s="45" t="s">
        <v>147</v>
      </c>
      <c r="D14" s="39" t="s">
        <v>90</v>
      </c>
      <c r="E14" s="16">
        <v>3340</v>
      </c>
      <c r="F14" s="76"/>
      <c r="G14" s="18"/>
      <c r="H14" s="19">
        <f>F14*(G14+1)</f>
        <v>0</v>
      </c>
      <c r="I14" s="111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5" t="s">
        <v>227</v>
      </c>
      <c r="B16" s="136"/>
      <c r="C16" s="136"/>
      <c r="D16" s="136"/>
      <c r="E16" s="136"/>
      <c r="F16" s="136"/>
      <c r="G16" s="136"/>
      <c r="H16" s="136"/>
      <c r="I16" s="136"/>
      <c r="J16" s="137"/>
    </row>
    <row r="17" spans="1:15" s="4" customFormat="1" ht="15.75" x14ac:dyDescent="0.25">
      <c r="A17" s="112" t="s">
        <v>48</v>
      </c>
      <c r="B17" s="113"/>
      <c r="C17" s="113"/>
      <c r="D17" s="113"/>
      <c r="E17" s="113"/>
      <c r="F17" s="113"/>
      <c r="G17" s="113"/>
      <c r="H17" s="114"/>
      <c r="I17" s="168">
        <f>SUM(I12:I14)</f>
        <v>0</v>
      </c>
      <c r="J17" s="169"/>
    </row>
    <row r="18" spans="1:15" ht="15.75" x14ac:dyDescent="0.25">
      <c r="A18" s="115" t="s">
        <v>14</v>
      </c>
      <c r="B18" s="116"/>
      <c r="C18" s="116"/>
      <c r="D18" s="116"/>
      <c r="E18" s="116"/>
      <c r="F18" s="116"/>
      <c r="G18" s="116"/>
      <c r="H18" s="117"/>
      <c r="I18" s="168">
        <f>I19-I17</f>
        <v>0</v>
      </c>
      <c r="J18" s="169"/>
      <c r="K18" s="4"/>
      <c r="L18" s="4"/>
      <c r="M18" s="4"/>
      <c r="N18" s="4"/>
      <c r="O18" s="4"/>
    </row>
    <row r="19" spans="1:15" ht="16.5" thickBot="1" x14ac:dyDescent="0.3">
      <c r="A19" s="118" t="s">
        <v>208</v>
      </c>
      <c r="B19" s="119"/>
      <c r="C19" s="119"/>
      <c r="D19" s="119"/>
      <c r="E19" s="119"/>
      <c r="F19" s="119"/>
      <c r="G19" s="119"/>
      <c r="H19" s="120"/>
      <c r="I19" s="170">
        <f>SUM(J12:J14)</f>
        <v>0</v>
      </c>
      <c r="J19" s="171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3" t="s">
        <v>120</v>
      </c>
      <c r="D23" s="211"/>
      <c r="E23" s="154"/>
      <c r="F23" s="151" t="s">
        <v>116</v>
      </c>
      <c r="G23" s="152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212" t="s">
        <v>68</v>
      </c>
      <c r="D24" s="224"/>
      <c r="E24" s="225"/>
      <c r="F24" s="218" t="s">
        <v>11</v>
      </c>
      <c r="G24" s="182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85" t="s">
        <v>23</v>
      </c>
      <c r="D25" s="226"/>
      <c r="E25" s="227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7" t="s">
        <v>21</v>
      </c>
      <c r="D26" s="258"/>
      <c r="E26" s="259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85" t="s">
        <v>91</v>
      </c>
      <c r="D27" s="226"/>
      <c r="E27" s="227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85" t="s">
        <v>25</v>
      </c>
      <c r="D28" s="226"/>
      <c r="E28" s="227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85" t="s">
        <v>121</v>
      </c>
      <c r="D29" s="226"/>
      <c r="E29" s="227"/>
      <c r="F29" s="190" t="s">
        <v>11</v>
      </c>
      <c r="G29" s="143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85" t="s">
        <v>149</v>
      </c>
      <c r="D30" s="226"/>
      <c r="E30" s="227"/>
      <c r="F30" s="190" t="s">
        <v>11</v>
      </c>
      <c r="G30" s="143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5" t="s">
        <v>86</v>
      </c>
      <c r="D31" s="226"/>
      <c r="E31" s="227"/>
      <c r="F31" s="190" t="s">
        <v>11</v>
      </c>
      <c r="G31" s="143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4" t="s">
        <v>96</v>
      </c>
      <c r="D32" s="255"/>
      <c r="E32" s="256"/>
      <c r="F32" s="196" t="s">
        <v>11</v>
      </c>
      <c r="G32" s="197"/>
    </row>
  </sheetData>
  <sheetProtection formatCells="0" formatColumns="0" formatRows="0" insertColumns="0" insertRows="0"/>
  <mergeCells count="34"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F24:G24"/>
    <mergeCell ref="F25:G25"/>
    <mergeCell ref="F26:G26"/>
    <mergeCell ref="C24:E24"/>
    <mergeCell ref="C25:E25"/>
    <mergeCell ref="C26:E26"/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K17" sqref="K17:L17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5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7"/>
    </row>
    <row r="3" spans="1:19" s="20" customFormat="1" ht="31.15" customHeight="1" x14ac:dyDescent="0.2">
      <c r="A3" s="162" t="s">
        <v>9</v>
      </c>
      <c r="B3" s="163"/>
      <c r="C3" s="163"/>
      <c r="D3" s="163"/>
      <c r="E3" s="158" t="s">
        <v>207</v>
      </c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9"/>
    </row>
    <row r="4" spans="1:19" s="20" customFormat="1" ht="31.15" customHeight="1" x14ac:dyDescent="0.2">
      <c r="A4" s="162" t="s">
        <v>13</v>
      </c>
      <c r="B4" s="163"/>
      <c r="C4" s="163"/>
      <c r="D4" s="163"/>
      <c r="E4" s="158" t="s">
        <v>223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9"/>
    </row>
    <row r="5" spans="1:19" s="20" customFormat="1" ht="27" customHeight="1" thickBot="1" x14ac:dyDescent="0.25">
      <c r="A5" s="165" t="s">
        <v>10</v>
      </c>
      <c r="B5" s="166"/>
      <c r="C5" s="166"/>
      <c r="D5" s="166"/>
      <c r="E5" s="160" t="s">
        <v>11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1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76" t="s">
        <v>229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</row>
    <row r="8" spans="1:19" s="20" customFormat="1" ht="43.5" customHeight="1" x14ac:dyDescent="0.2">
      <c r="A8" s="176" t="s">
        <v>141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</row>
    <row r="9" spans="1:19" ht="17.25" customHeight="1" thickBot="1" x14ac:dyDescent="0.3">
      <c r="F9" s="1"/>
    </row>
    <row r="10" spans="1:19" ht="17.25" customHeight="1" x14ac:dyDescent="0.3">
      <c r="A10" s="204" t="s">
        <v>223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6"/>
    </row>
    <row r="11" spans="1:19" ht="108" customHeight="1" x14ac:dyDescent="0.25">
      <c r="A11" s="121" t="s">
        <v>7</v>
      </c>
      <c r="B11" s="122" t="s">
        <v>8</v>
      </c>
      <c r="C11" s="260" t="s">
        <v>97</v>
      </c>
      <c r="D11" s="261"/>
      <c r="E11" s="262"/>
      <c r="F11" s="105" t="s">
        <v>100</v>
      </c>
      <c r="G11" s="106" t="s">
        <v>107</v>
      </c>
      <c r="H11" s="106" t="s">
        <v>101</v>
      </c>
      <c r="I11" s="106" t="s">
        <v>102</v>
      </c>
      <c r="J11" s="107" t="s">
        <v>108</v>
      </c>
      <c r="K11" s="107" t="s">
        <v>209</v>
      </c>
      <c r="L11" s="107" t="s">
        <v>103</v>
      </c>
      <c r="M11" s="108" t="s">
        <v>104</v>
      </c>
      <c r="N11" s="106" t="s">
        <v>15</v>
      </c>
      <c r="O11" s="106" t="s">
        <v>105</v>
      </c>
      <c r="P11" s="106" t="s">
        <v>106</v>
      </c>
      <c r="Q11" s="109" t="s">
        <v>49</v>
      </c>
    </row>
    <row r="12" spans="1:19" ht="35.1" customHeight="1" thickBot="1" x14ac:dyDescent="0.3">
      <c r="A12" s="27" t="s">
        <v>1</v>
      </c>
      <c r="B12" s="47">
        <v>10481</v>
      </c>
      <c r="C12" s="263" t="s">
        <v>125</v>
      </c>
      <c r="D12" s="264"/>
      <c r="E12" s="265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1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35" t="s">
        <v>223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7"/>
    </row>
    <row r="15" spans="1:19" s="4" customFormat="1" ht="15.75" x14ac:dyDescent="0.25">
      <c r="A15" s="112" t="s">
        <v>48</v>
      </c>
      <c r="B15" s="113"/>
      <c r="C15" s="113"/>
      <c r="D15" s="113"/>
      <c r="E15" s="113"/>
      <c r="F15" s="113"/>
      <c r="G15" s="113"/>
      <c r="H15" s="113"/>
      <c r="I15" s="113"/>
      <c r="J15" s="114"/>
      <c r="K15" s="168">
        <f>SUM(K12:K12)</f>
        <v>0</v>
      </c>
      <c r="L15" s="169"/>
    </row>
    <row r="16" spans="1:19" ht="15.75" x14ac:dyDescent="0.25">
      <c r="A16" s="115" t="s">
        <v>14</v>
      </c>
      <c r="B16" s="116"/>
      <c r="C16" s="116"/>
      <c r="D16" s="116"/>
      <c r="E16" s="116"/>
      <c r="F16" s="116"/>
      <c r="G16" s="116"/>
      <c r="H16" s="116"/>
      <c r="I16" s="116"/>
      <c r="J16" s="117"/>
      <c r="K16" s="168">
        <f>K17-K15</f>
        <v>0</v>
      </c>
      <c r="L16" s="169"/>
      <c r="M16" s="4"/>
      <c r="N16" s="4"/>
      <c r="O16" s="4"/>
      <c r="P16" s="4"/>
      <c r="Q16" s="4"/>
    </row>
    <row r="17" spans="1:17" ht="16.5" thickBot="1" x14ac:dyDescent="0.3">
      <c r="A17" s="118" t="s">
        <v>208</v>
      </c>
      <c r="B17" s="119"/>
      <c r="C17" s="119"/>
      <c r="D17" s="119"/>
      <c r="E17" s="119"/>
      <c r="F17" s="119"/>
      <c r="G17" s="119"/>
      <c r="H17" s="119"/>
      <c r="I17" s="119"/>
      <c r="J17" s="120"/>
      <c r="K17" s="170">
        <f>SUM(L12:L12)</f>
        <v>0</v>
      </c>
      <c r="L17" s="171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3" t="s">
        <v>126</v>
      </c>
      <c r="D21" s="211"/>
      <c r="E21" s="154"/>
      <c r="F21" s="151" t="s">
        <v>116</v>
      </c>
      <c r="G21" s="152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212" t="s">
        <v>127</v>
      </c>
      <c r="D22" s="224"/>
      <c r="E22" s="224"/>
      <c r="F22" s="218" t="s">
        <v>11</v>
      </c>
      <c r="G22" s="182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33" t="s">
        <v>23</v>
      </c>
      <c r="D23" s="191"/>
      <c r="E23" s="191"/>
      <c r="F23" s="190" t="s">
        <v>11</v>
      </c>
      <c r="G23" s="143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33" t="s">
        <v>21</v>
      </c>
      <c r="D24" s="191"/>
      <c r="E24" s="191"/>
      <c r="F24" s="190" t="s">
        <v>11</v>
      </c>
      <c r="G24" s="143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33" t="s">
        <v>83</v>
      </c>
      <c r="D25" s="191"/>
      <c r="E25" s="191"/>
      <c r="F25" s="190" t="s">
        <v>11</v>
      </c>
      <c r="G25" s="143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33" t="s">
        <v>92</v>
      </c>
      <c r="D26" s="191"/>
      <c r="E26" s="191"/>
      <c r="F26" s="190" t="s">
        <v>11</v>
      </c>
      <c r="G26" s="143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33" t="s">
        <v>93</v>
      </c>
      <c r="D27" s="191"/>
      <c r="E27" s="191"/>
      <c r="F27" s="190" t="s">
        <v>11</v>
      </c>
      <c r="G27" s="143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33" t="s">
        <v>150</v>
      </c>
      <c r="D28" s="191"/>
      <c r="E28" s="191"/>
      <c r="F28" s="190" t="s">
        <v>11</v>
      </c>
      <c r="G28" s="143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33" t="s">
        <v>151</v>
      </c>
      <c r="D29" s="191"/>
      <c r="E29" s="191"/>
      <c r="F29" s="190" t="s">
        <v>11</v>
      </c>
      <c r="G29" s="143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33" t="s">
        <v>96</v>
      </c>
      <c r="D30" s="191"/>
      <c r="E30" s="191"/>
      <c r="F30" s="190" t="s">
        <v>11</v>
      </c>
      <c r="G30" s="143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33" t="s">
        <v>27</v>
      </c>
      <c r="D31" s="191"/>
      <c r="E31" s="191"/>
      <c r="F31" s="190" t="s">
        <v>11</v>
      </c>
      <c r="G31" s="143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7" t="s">
        <v>128</v>
      </c>
      <c r="D32" s="248"/>
      <c r="E32" s="248"/>
      <c r="F32" s="242" t="s">
        <v>11</v>
      </c>
      <c r="G32" s="179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C27:E27"/>
    <mergeCell ref="F27:G27"/>
    <mergeCell ref="C25:E25"/>
    <mergeCell ref="F25:G25"/>
    <mergeCell ref="C26:E26"/>
    <mergeCell ref="F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CFB8D706-0F7C-41F9-8412-520D979E8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AA910C-7363-4545-A445-72F31B75D2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E52E5D-2106-447C-A1A3-CCC7B72617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2025-10-03T11:16:41Z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